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43" documentId="120_S{2AC9BD13-BADA-5192-A53E-5A8FF88502F6}" xr6:coauthVersionLast="47" xr6:coauthVersionMax="47" xr10:uidLastSave="{CF750DD7-6972-4205-8EA6-25A113FF3EB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<sst xmlns="http://schemas.openxmlformats.org/spreadsheetml/2006/main" count="180299" uniqueCount="39133">
  <si>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</si>
  <si>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</si>
  <si>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</si>
  <si>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</si>
  <si>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</si>
  <si>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</si>
  <si>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</si>
  <si>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</si>
  <si>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</si>
  <si>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</si>
  <si>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</si>
  <si>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</si>
  <si>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</si>
  <si>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</si>
  <si>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</si>
  <si>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</si>
  <si>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</si>
  <si>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</si>
  <si>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</si>
  <si>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</si>
  <si>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</si>
  <si>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</si>
  <si>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</si>
  <si>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</si>
  <si>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</si>
  <si>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</si>
  <si>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</si>
  <si>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</si>
  <si>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</si>
  <si>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</si>
  <si>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</si>
  <si>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</si>
  <si>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</si>
  <si>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</si>
  <si>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</si>
  <si>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</si>
  <si>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</si>
  <si>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</si>
  <si>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</si>
  <si>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</si>
  <si>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</si>
  <si>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</si>
  <si>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</si>
  <si>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</si>
  <si>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</si>
  <si>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</si>
  <si>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</si>
  <si>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</si>
  <si>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</si>
  <si>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</si>
  <si>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</si>
  <si>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</si>
  <si>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</si>
  <si>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</si>
  <si>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</si>
  <si>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</si>
  <si>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</si>
  <si>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</si>
  <si>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</si>
  <si>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</si>
  <si>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</si>
  <si>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</si>
  <si>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</si>
  <si>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</si>
  <si>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</si>
  <si>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</si>
  <si>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</si>
  <si>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</si>
  <si>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</si>
  <si>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</si>
  <si>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</si>
  <si>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</si>
  <si>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</si>
  <si>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</si>
  <si>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</si>
  <si>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</si>
  <si>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</si>
  <si>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</si>
  <si>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</si>
  <si>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</si>
  <si>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</si>
  <si>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</si>
  <si>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</si>
  <si>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</si>
  <si>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</si>
  <si>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</si>
  <si>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</si>
  <si>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</si>
  <si>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</si>
  <si>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</si>
  <si>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</si>
  <si>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</si>
  <si>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</si>
  <si>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</si>
  <si>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</si>
  <si>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</si>
  <si>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</si>
  <si>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</si>
  <si>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</si>
  <si>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</si>
  <si>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</si>
  <si>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</si>
  <si>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</si>
  <si>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</si>
  <si>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</si>
  <si>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</si>
  <si>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</si>
  <si>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</si>
  <si>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</si>
  <si>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</si>
  <si>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</si>
  <si>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</si>
  <si>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</si>
  <si>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</si>
  <si>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</si>
  <si>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</si>
  <si>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</si>
  <si>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</si>
  <si>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</si>
  <si>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</si>
  <si>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</si>
  <si>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</si>
  <si>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</si>
  <si>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</si>
  <si>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</si>
  <si>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</si>
  <si>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</si>
  <si>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</si>
  <si>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</si>
  <si>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</si>
  <si>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</si>
  <si>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</si>
  <si>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</si>
  <si>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</si>
  <si>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</si>
  <si>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</si>
  <si>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</si>
  <si>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</si>
  <si>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</si>
  <si>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</si>
  <si>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</si>
  <si>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</si>
  <si>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</si>
  <si>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</si>
  <si>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</si>
  <si>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</si>
  <si>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</si>
  <si>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</si>
  <si>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</si>
  <si>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</si>
  <si>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</si>
  <si>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</si>
  <si>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</si>
  <si>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</si>
  <si>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</si>
  <si>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</si>
  <si>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</si>
  <si>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</si>
  <si>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</si>
  <si>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</si>
  <si>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</si>
  <si>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</si>
  <si>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</si>
  <si>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</si>
  <si>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</si>
  <si>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</si>
  <si>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</si>
  <si>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</si>
  <si>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</si>
  <si>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</si>
  <si>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</si>
  <si>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</si>
  <si>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</si>
  <si>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</si>
  <si>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</si>
  <si>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</si>
  <si>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</si>
  <si>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</si>
  <si>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</si>
  <si>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</si>
  <si>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</si>
  <si>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</si>
  <si>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</si>
  <si>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</si>
  <si>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</si>
  <si>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</si>
  <si>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</si>
  <si>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</si>
  <si>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</si>
  <si>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</si>
  <si>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</si>
  <si>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</si>
  <si>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</si>
  <si>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</si>
  <si>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</si>
  <si>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</si>
  <si>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</si>
  <si>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</si>
  <si>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</si>
  <si>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</si>
  <si>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</si>
  <si>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</si>
  <si>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</si>
  <si>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</si>
  <si>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</si>
  <si>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</si>
  <si>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</si>
  <si>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</si>
  <si>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</si>
  <si>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</si>
  <si>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</si>
  <si>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</si>
  <si>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</si>
  <si>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</si>
  <si>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</si>
  <si>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</si>
  <si>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</si>
  <si>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</si>
  <si>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</si>
  <si>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</si>
  <si>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</si>
  <si>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</si>
  <si>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</si>
  <si>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</si>
  <si>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</si>
  <si>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</si>
  <si>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</si>
  <si>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</si>
  <si>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</si>
  <si>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</si>
  <si>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</si>
  <si>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</si>
  <si>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</si>
  <si>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</si>
  <si>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</si>
  <si>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</si>
  <si>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</si>
  <si>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</si>
  <si>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</si>
  <si>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</si>
  <si>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</si>
  <si>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</si>
  <si>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</si>
  <si>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</si>
  <si>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</si>
  <si>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</si>
  <si>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</si>
  <si>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</si>
  <si>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</si>
  <si>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</si>
  <si>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</si>
  <si>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</si>
  <si>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</si>
  <si>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</si>
  <si>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</si>
  <si>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</si>
  <si>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</si>
  <si>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</si>
  <si>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</si>
  <si>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</si>
  <si>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</si>
  <si>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</si>
  <si>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</si>
  <si>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</si>
  <si>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</si>
  <si>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</si>
  <si>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</si>
  <si>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</si>
  <si>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</si>
  <si>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</si>
  <si>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</si>
  <si>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</si>
  <si>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</si>
  <si>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</si>
  <si>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</si>
  <si>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</si>
  <si>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</si>
  <si>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</si>
  <si>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</si>
  <si>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</si>
  <si>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</si>
  <si>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</si>
  <si>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</si>
  <si>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</si>
  <si>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</si>
  <si>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</si>
  <si>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</si>
  <si>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</si>
  <si>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</si>
  <si>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</si>
  <si>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</si>
  <si>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</si>
  <si>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</si>
  <si>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</si>
  <si>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</si>
  <si>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</si>
  <si>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</si>
  <si>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</si>
  <si>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</si>
  <si>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</si>
  <si>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</si>
  <si>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</si>
  <si>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</si>
  <si>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</si>
  <si>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</si>
  <si>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</si>
  <si>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</si>
  <si>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</si>
  <si>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</si>
  <si>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</si>
  <si>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</si>
  <si>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</si>
  <si>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</si>
  <si>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</si>
  <si>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</si>
  <si>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</si>
  <si>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</si>
  <si>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</si>
  <si>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</si>
  <si>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</si>
  <si>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</si>
  <si>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</si>
  <si>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</si>
  <si>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</si>
  <si>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</si>
  <si>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</si>
  <si>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</si>
  <si>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</si>
  <si>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</si>
  <si>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</si>
  <si>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</si>
  <si>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</si>
  <si>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</si>
  <si>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</si>
  <si>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</si>
  <si>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</si>
  <si>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</si>
  <si>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</si>
  <si>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</si>
  <si>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</si>
  <si>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</si>
  <si>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</si>
  <si>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</si>
  <si>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</si>
  <si>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</si>
  <si>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</si>
  <si>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</si>
  <si>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</si>
  <si>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</si>
  <si>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</si>
  <si>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</si>
  <si>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</si>
  <si>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</si>
  <si>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</si>
  <si>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</si>
  <si>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</si>
  <si>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</si>
  <si>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</si>
  <si>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</si>
  <si>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</si>
  <si>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</si>
  <si>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</si>
  <si>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</si>
  <si>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</si>
  <si>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</si>
  <si>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</si>
  <si>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</si>
  <si>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</si>
  <si>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</si>
  <si>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</si>
  <si>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</si>
  <si>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</si>
  <si>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</si>
  <si>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</si>
  <si>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</si>
  <si>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</si>
  <si>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</si>
  <si>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</si>
  <si>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</si>
  <si>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</si>
  <si>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</si>
  <si>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</si>
  <si>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</si>
  <si>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</si>
  <si>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</si>
  <si>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</si>
  <si>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</si>
  <si>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</si>
  <si>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</si>
  <si>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</si>
  <si>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</si>
  <si>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</si>
  <si>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</si>
  <si>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</si>
  <si>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</si>
  <si>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</si>
  <si>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</si>
  <si>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</si>
  <si>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</si>
  <si>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</si>
  <si>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</si>
  <si>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</si>
  <si>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</si>
  <si>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</si>
  <si>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</si>
  <si>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</si>
  <si>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</si>
  <si>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</si>
  <si>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</si>
  <si>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</si>
  <si>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</si>
  <si>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</si>
  <si>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</si>
  <si>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</si>
  <si>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</si>
  <si>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</si>
  <si>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</si>
  <si>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</si>
  <si>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</si>
  <si>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</si>
  <si>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</si>
  <si>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</si>
  <si>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</si>
  <si>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</si>
  <si>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</si>
  <si>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</si>
  <si>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</si>
  <si>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</si>
  <si>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</si>
  <si>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</si>
  <si>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</si>
  <si>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</si>
  <si>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</si>
  <si>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</si>
  <si>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</si>
  <si>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</si>
  <si>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</si>
  <si>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</si>
  <si>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</si>
  <si>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</si>
  <si>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</si>
  <si>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</si>
  <si>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</si>
  <si>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</si>
  <si>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</si>
  <si>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</si>
  <si>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</si>
  <si>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</si>
  <si>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</si>
  <si>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</si>
  <si>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</si>
  <si>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</si>
  <si>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</si>
  <si>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</si>
  <si>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</si>
  <si>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</si>
  <si>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</si>
  <si>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</si>
  <si>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</si>
  <si>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</si>
  <si>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</si>
  <si>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</si>
  <si>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</si>
  <si>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</si>
  <si>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</si>
  <si>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</si>
  <si>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</si>
  <si>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</si>
  <si>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</si>
  <si>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</si>
  <si>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</si>
  <si>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</si>
  <si>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</si>
  <si>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</si>
  <si>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</si>
  <si>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</si>
  <si>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</si>
  <si>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</si>
  <si>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</si>
  <si>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</si>
  <si>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</si>
  <si>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</si>
  <si>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</si>
  <si>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</si>
  <si>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</si>
  <si>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</si>
  <si>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</si>
  <si>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</si>
  <si>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</si>
  <si>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</si>
  <si>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</si>
  <si>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</si>
  <si>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</si>
  <si>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</si>
  <si>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</si>
  <si>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</si>
  <si>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</si>
  <si>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</si>
  <si>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</si>
  <si>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</si>
  <si>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</si>
  <si>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</si>
  <si>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</si>
  <si>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</si>
  <si>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</si>
  <si>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</si>
  <si>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</si>
  <si>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</si>
  <si>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</si>
  <si>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</si>
  <si>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</si>
  <si>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</si>
  <si>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</si>
  <si>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</si>
  <si>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</si>
  <si>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</si>
  <si>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</si>
  <si>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</si>
  <si>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</si>
  <si>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</si>
  <si>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</si>
  <si>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</si>
  <si>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</si>
  <si>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</si>
  <si>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</si>
  <si>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</si>
  <si>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</si>
  <si>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</si>
  <si>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</si>
  <si>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</si>
  <si>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</si>
  <si>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</si>
  <si>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</si>
  <si>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</si>
  <si>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</si>
  <si>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</si>
  <si>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</si>
  <si>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</si>
  <si>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</si>
  <si>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</si>
  <si>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</si>
  <si>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</si>
  <si>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</si>
  <si>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</si>
  <si>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</si>
  <si>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</si>
  <si>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</si>
  <si>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</si>
  <si>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</si>
  <si>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</si>
  <si>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</si>
  <si>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</si>
  <si>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</si>
  <si>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</si>
  <si>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</si>
  <si>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</si>
  <si>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</si>
  <si>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</si>
  <si>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</si>
  <si>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</si>
  <si>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</si>
  <si>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</si>
  <si>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</si>
  <si>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</si>
  <si>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</si>
  <si>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</si>
  <si>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</si>
  <si>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</si>
  <si>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</si>
  <si>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</si>
  <si>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</si>
  <si>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</si>
  <si>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</si>
  <si>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</si>
  <si>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</si>
  <si>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</si>
  <si>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</si>
  <si>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</si>
  <si>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</si>
  <si>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</si>
  <si>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</si>
  <si>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</si>
  <si>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</si>
  <si>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</si>
  <si>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</si>
  <si>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</si>
  <si>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</si>
  <si>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</si>
  <si>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</si>
  <si>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</si>
  <si>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</si>
  <si>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</si>
  <si>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</si>
  <si>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</si>
  <si>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</si>
  <si>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</si>
  <si>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</si>
  <si>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</si>
  <si>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</si>
  <si>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</si>
  <si>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</si>
  <si>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</si>
  <si>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</si>
  <si>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</si>
  <si>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</si>
  <si>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</si>
  <si>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</si>
  <si>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</si>
  <si>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</si>
  <si>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</si>
  <si>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</si>
  <si>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</si>
  <si>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</si>
  <si>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</si>
  <si>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</si>
  <si>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</si>
  <si>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</si>
  <si>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</si>
  <si>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</si>
  <si>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</si>
  <si>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</si>
  <si>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</si>
  <si>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</si>
  <si>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</si>
  <si>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</si>
  <si>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</si>
  <si>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</si>
  <si>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</si>
  <si>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</si>
  <si>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</si>
  <si>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</si>
  <si>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</si>
  <si>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</si>
  <si>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</si>
  <si>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</si>
  <si>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</si>
  <si>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</si>
  <si>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</si>
  <si>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</si>
  <si>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</si>
  <si>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</si>
  <si>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</si>
  <si>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</si>
  <si>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</si>
  <si>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</si>
  <si>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</si>
  <si>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</si>
  <si>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</si>
  <si>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</si>
  <si>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</si>
  <si>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</si>
  <si>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</si>
  <si>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</si>
  <si>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</si>
  <si>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</si>
  <si>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</si>
  <si>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</si>
  <si>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</si>
  <si>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</si>
  <si>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</si>
  <si>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</si>
  <si>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</si>
  <si>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</si>
  <si>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</si>
  <si>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</si>
  <si>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</si>
  <si>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</si>
  <si>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</si>
  <si>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</si>
  <si>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</si>
  <si>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</si>
  <si>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</si>
  <si>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</si>
  <si>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</si>
  <si>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</si>
  <si>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</si>
  <si>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</si>
  <si>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</si>
  <si>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</si>
  <si>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</si>
  <si>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</si>
  <si>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</si>
  <si>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</si>
  <si>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</si>
  <si>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</si>
  <si>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</si>
  <si>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</si>
  <si>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</si>
  <si>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</si>
  <si>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</si>
  <si>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</si>
  <si>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</si>
  <si>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</si>
  <si>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</si>
  <si>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</si>
  <si>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</si>
  <si>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</si>
  <si>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</si>
  <si>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</si>
  <si>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</si>
  <si>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</si>
  <si>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</si>
  <si>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</si>
  <si>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</si>
  <si>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</si>
  <si>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</si>
  <si>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</si>
  <si>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</si>
  <si>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</si>
  <si>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</si>
  <si>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</si>
  <si>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</si>
  <si>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</si>
  <si>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</si>
  <si>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</si>
  <si>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</si>
  <si>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</si>
  <si>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</si>
  <si>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</si>
  <si>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</si>
  <si>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</si>
  <si>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</si>
  <si>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</si>
  <si>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</si>
  <si>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</si>
  <si>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</si>
  <si>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</si>
  <si>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</si>
  <si>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</si>
  <si>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</si>
  <si>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</si>
  <si>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</si>
  <si>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</si>
  <si>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</si>
  <si>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</si>
  <si>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</si>
  <si>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</si>
  <si>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</si>
  <si>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</si>
  <si>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</si>
  <si>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</si>
  <si>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</si>
  <si>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</si>
  <si>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</si>
  <si>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</si>
  <si>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</si>
  <si>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</si>
  <si>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</si>
  <si>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</si>
  <si>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</si>
  <si>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</si>
  <si>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</si>
  <si>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</si>
  <si>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</si>
  <si>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</si>
  <si>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</si>
  <si>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</si>
  <si>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</si>
  <si>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</si>
  <si>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</si>
  <si>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</si>
  <si>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</si>
  <si>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</si>
  <si>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</si>
  <si>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</si>
  <si>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</si>
  <si>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</si>
  <si>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</si>
  <si>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</si>
  <si>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</si>
  <si>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</si>
  <si>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</si>
  <si>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</si>
  <si>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</si>
  <si>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</si>
  <si>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</si>
  <si>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</si>
  <si>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</si>
  <si>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</si>
  <si>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</si>
  <si>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</si>
  <si>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</si>
  <si>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</si>
  <si>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</si>
  <si>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</si>
  <si>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</si>
  <si>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</si>
  <si>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</si>
  <si>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</si>
  <si>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</si>
  <si>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</si>
  <si>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</si>
  <si>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</si>
  <si>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</si>
  <si>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</si>
  <si>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</si>
  <si>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</si>
  <si>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</si>
  <si>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</si>
  <si>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</si>
  <si>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</si>
  <si>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</si>
  <si>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</si>
  <si>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</si>
  <si>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</si>
  <si>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</si>
  <si>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</si>
  <si>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</si>
  <si>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</si>
  <si>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</si>
  <si>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</si>
  <si>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</si>
  <si>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</si>
  <si>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</si>
  <si>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</si>
  <si>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</si>
  <si>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</si>
  <si>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</si>
  <si>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</si>
  <si>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</si>
  <si>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</si>
  <si>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</si>
  <si>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</si>
  <si>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</si>
  <si>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</si>
  <si>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</si>
  <si>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</si>
  <si>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</si>
  <si>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</si>
  <si>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</si>
  <si>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</si>
  <si>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</si>
  <si>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</si>
  <si>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</si>
  <si>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</si>
  <si>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</si>
  <si>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</si>
  <si>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</si>
  <si>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</si>
  <si>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</si>
  <si>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</si>
  <si>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</si>
  <si>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</si>
  <si>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</si>
  <si>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</si>
  <si>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</si>
  <si>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</si>
  <si>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</si>
  <si>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</si>
  <si>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</si>
  <si>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</si>
  <si>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</si>
  <si>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</si>
  <si>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</si>
  <si>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</si>
  <si>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</si>
  <si>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</si>
  <si>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</si>
  <si>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</si>
  <si>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</si>
  <si>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</si>
  <si>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</si>
  <si>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</si>
  <si>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</si>
  <si>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</si>
  <si>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</si>
  <si>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</si>
  <si>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</si>
  <si>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</si>
  <si>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</si>
  <si>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</si>
  <si>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</si>
  <si>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</si>
  <si>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</si>
  <si>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</si>
  <si>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</si>
  <si>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</si>
  <si>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</si>
  <si>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</si>
  <si>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</si>
  <si>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</si>
  <si>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</si>
  <si>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</si>
  <si>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</si>
  <si>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</si>
  <si>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</si>
  <si>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</si>
  <si>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</si>
  <si>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</si>
  <si>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</si>
  <si>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</si>
  <si>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</si>
  <si>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</si>
  <si>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</si>
  <si>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</si>
  <si>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</si>
  <si>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</si>
  <si>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</si>
  <si>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</si>
  <si>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</si>
  <si>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</si>
  <si>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</si>
  <si>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</si>
  <si>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</si>
  <si>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</si>
  <si>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</si>
  <si>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</si>
  <si>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</si>
  <si>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</si>
  <si>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</si>
  <si>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</si>
  <si>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</si>
  <si>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</si>
  <si>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</si>
  <si>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</si>
  <si>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</si>
  <si>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</si>
  <si>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</si>
  <si>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</si>
  <si>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</si>
  <si>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</si>
  <si>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</si>
  <si>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</si>
  <si>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</si>
  <si>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</si>
  <si>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</si>
  <si>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</si>
  <si>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</si>
  <si>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</si>
  <si>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</si>
  <si>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</si>
  <si>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</si>
  <si>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</si>
  <si>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</si>
  <si>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</si>
  <si>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</si>
  <si>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</si>
  <si>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</si>
  <si>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</si>
  <si>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</si>
  <si>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</si>
  <si>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</si>
  <si>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</si>
  <si>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</si>
  <si>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</si>
  <si>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</si>
  <si>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</si>
  <si>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</si>
  <si>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</si>
  <si>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</si>
  <si>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</si>
  <si>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</si>
  <si>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</si>
  <si>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</si>
  <si>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</si>
  <si>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</si>
  <si>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</si>
  <si>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</si>
  <si>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</si>
  <si>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</si>
  <si>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</si>
  <si>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</si>
  <si>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</si>
  <si>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</si>
  <si>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</si>
  <si>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</si>
  <si>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</si>
  <si>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</si>
  <si>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</si>
  <si>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</si>
  <si>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</si>
  <si>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</si>
  <si>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</si>
  <si>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</si>
  <si>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</si>
  <si>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</si>
  <si>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</si>
  <si>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</si>
  <si>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</si>
  <si>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</si>
  <si>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</si>
  <si>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</si>
  <si>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</si>
  <si>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</si>
  <si>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</si>
  <si>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</si>
  <si>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</si>
  <si>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</si>
  <si>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</si>
  <si>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</si>
  <si>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</si>
  <si>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</si>
  <si>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</si>
  <si>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</si>
  <si>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</si>
  <si>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</si>
  <si>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</si>
  <si>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</si>
  <si>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</si>
  <si>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</si>
  <si>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</si>
  <si>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</si>
  <si>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</si>
  <si>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</si>
  <si>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</si>
  <si>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</si>
  <si>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</si>
  <si>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</si>
  <si>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</si>
  <si>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</si>
  <si>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</si>
  <si>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</si>
  <si>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</si>
  <si>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</si>
  <si>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</si>
  <si>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</si>
  <si>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</si>
  <si>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</si>
  <si>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</si>
  <si>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</si>
  <si>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</si>
  <si>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</si>
  <si>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</si>
  <si>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</si>
  <si>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</si>
  <si>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</si>
  <si>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</si>
  <si>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</si>
  <si>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</si>
  <si>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</si>
  <si>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</si>
  <si>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</si>
  <si>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</si>
  <si>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</si>
  <si>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</si>
  <si>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</si>
  <si>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</si>
  <si>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</si>
  <si>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</si>
  <si>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</si>
  <si>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</si>
  <si>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</si>
  <si>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</si>
  <si>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</si>
  <si>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</si>
  <si>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</si>
  <si>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</si>
  <si>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</si>
  <si>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</si>
  <si>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</si>
  <si>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</si>
  <si>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</si>
  <si>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</si>
  <si>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</si>
  <si>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</si>
  <si>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</si>
  <si>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</si>
  <si>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</si>
  <si>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</si>
  <si>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</si>
  <si>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</si>
  <si>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</si>
  <si>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</si>
  <si>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</si>
  <si>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</si>
  <si>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</si>
  <si>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</si>
  <si>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</si>
  <si>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</si>
  <si>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</si>
  <si>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</si>
  <si>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</si>
  <si>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</si>
  <si>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</si>
  <si>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</si>
  <si>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</si>
  <si>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</si>
  <si>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</si>
  <si>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</si>
  <si>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</si>
  <si>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</si>
  <si>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</si>
  <si>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</si>
  <si>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</si>
  <si>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</si>
  <si>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</si>
  <si>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</si>
  <si>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</si>
  <si>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</si>
  <si>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</si>
  <si>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</si>
  <si>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</si>
  <si>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</si>
  <si>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</si>
  <si>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</si>
  <si>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</si>
  <si>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</si>
  <si>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</si>
  <si>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</si>
  <si>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</si>
  <si>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</si>
  <si>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</si>
  <si>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</si>
  <si>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</si>
  <si>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</si>
  <si>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</si>
  <si>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</si>
  <si>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</si>
  <si>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</si>
  <si>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</si>
  <si>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</si>
  <si>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</si>
  <si>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</si>
  <si>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</si>
  <si>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</si>
  <si>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</si>
  <si>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</si>
  <si>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</si>
  <si>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</si>
  <si>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</si>
  <si>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</si>
  <si>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</si>
  <si>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</si>
  <si>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</si>
  <si>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</si>
  <si>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</si>
  <si>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</si>
  <si>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</si>
  <si>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</si>
  <si>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</si>
  <si>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</si>
  <si>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</si>
  <si>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</si>
  <si>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</si>
  <si>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</si>
  <si>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</si>
  <si>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</si>
  <si>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</si>
  <si>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</si>
  <si>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</si>
  <si>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</si>
  <si>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</si>
  <si>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</si>
  <si>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</si>
  <si>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</si>
  <si>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</si>
  <si>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</si>
  <si>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</si>
  <si>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</si>
  <si>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</si>
  <si>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</si>
  <si>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</si>
  <si>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</si>
  <si>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</si>
  <si>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</si>
  <si>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</si>
  <si>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</si>
  <si>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</si>
  <si>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</si>
  <si>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</si>
  <si>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</si>
  <si>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</si>
  <si>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</si>
  <si>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</si>
  <si>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</si>
  <si>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</si>
  <si>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</si>
  <si>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</si>
  <si>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</si>
  <si>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</si>
  <si>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</si>
  <si>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</si>
  <si>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</si>
  <si>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</si>
  <si>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</si>
  <si>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</si>
  <si>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</si>
  <si>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</si>
  <si>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</si>
  <si>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</si>
  <si>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</si>
  <si>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</si>
  <si>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</si>
  <si>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</si>
  <si>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</si>
  <si>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</si>
  <si>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</si>
  <si>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</si>
  <si>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</si>
  <si>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</si>
  <si>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</si>
  <si>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</si>
  <si>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</si>
  <si>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</si>
  <si>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</si>
  <si>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</si>
  <si>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</si>
  <si>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</si>
  <si>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</si>
  <si>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</si>
  <si>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</si>
  <si>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</si>
  <si>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</si>
  <si>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</si>
  <si>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</si>
  <si>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</si>
  <si>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</si>
  <si>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</si>
  <si>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</si>
  <si>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</si>
  <si>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</si>
  <si>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</si>
  <si>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</si>
  <si>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</si>
  <si>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</si>
  <si>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</si>
  <si>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</si>
  <si>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</si>
  <si>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</si>
  <si>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</si>
  <si>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</si>
  <si>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</si>
  <si>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</si>
  <si>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</si>
  <si>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</si>
  <si>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</si>
  <si>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</si>
  <si>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</si>
  <si>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</si>
  <si>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</si>
  <si>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</si>
  <si>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</si>
  <si>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</si>
  <si>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</si>
  <si>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</si>
  <si>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</si>
  <si>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</si>
  <si>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</si>
  <si>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</si>
  <si>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</si>
  <si>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</si>
  <si>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</si>
  <si>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</si>
  <si>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</si>
  <si>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</si>
  <si>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</si>
  <si>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</si>
  <si>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</si>
  <si>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</si>
  <si>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</si>
  <si>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</si>
  <si>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</si>
  <si>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</si>
  <si>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</si>
  <si>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</si>
  <si>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</si>
  <si>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</si>
  <si>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</si>
  <si>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</si>
  <si>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</si>
  <si>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</si>
  <si>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</si>
  <si>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</si>
  <si>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</si>
  <si>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</si>
  <si>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</si>
  <si>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</si>
  <si>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</si>
  <si>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</si>
  <si>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</si>
  <si>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</si>
  <si>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</si>
  <si>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</si>
  <si>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</si>
  <si>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</si>
  <si>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</si>
  <si>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</si>
  <si>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</si>
  <si>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</si>
  <si>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</si>
  <si>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</si>
  <si>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</si>
  <si>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</si>
  <si>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</si>
  <si>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</si>
  <si>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</si>
  <si>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</si>
  <si>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</si>
  <si>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</si>
  <si>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</si>
  <si>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</si>
  <si>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</si>
  <si>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</si>
  <si>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</si>
  <si>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</si>
  <si>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</si>
  <si>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</si>
  <si>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</si>
  <si>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</si>
  <si>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</si>
  <si>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</si>
  <si>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</si>
  <si>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</si>
  <si>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</si>
  <si>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</si>
  <si>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</si>
  <si>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</si>
  <si>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</si>
  <si>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</si>
  <si>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</si>
  <si>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</si>
  <si>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</si>
  <si>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</si>
  <si>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</si>
  <si>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</si>
  <si>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</si>
  <si>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</si>
  <si>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</si>
  <si>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</si>
  <si>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</si>
  <si>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</si>
  <si>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</si>
  <si>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</si>
  <si>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</si>
  <si>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</si>
  <si>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</si>
  <si>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</si>
  <si>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</si>
  <si>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</si>
  <si>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</si>
  <si>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</si>
  <si>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</si>
  <si>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</si>
  <si>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</si>
  <si>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</si>
  <si>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</si>
  <si>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</si>
  <si>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</si>
  <si>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</si>
  <si>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</si>
  <si>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</si>
  <si>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</si>
  <si>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</si>
  <si>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</si>
  <si>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</si>
  <si>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</si>
  <si>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</si>
  <si>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</si>
  <si>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</si>
  <si>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</si>
  <si>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</si>
  <si>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</si>
  <si>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</si>
  <si>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</si>
  <si>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</si>
  <si>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</si>
  <si>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</si>
  <si>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</si>
  <si>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</si>
  <si>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</si>
  <si>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</si>
  <si>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</si>
  <si>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</si>
  <si>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</si>
  <si>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</si>
  <si>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</si>
  <si>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</si>
  <si>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</si>
  <si>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</si>
  <si>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</si>
  <si>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</si>
  <si>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</si>
  <si>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</si>
  <si>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</si>
  <si>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</si>
  <si>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</si>
  <si>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</si>
  <si>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</si>
  <si>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</si>
  <si>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</si>
  <si>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</si>
  <si>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</si>
  <si>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</si>
  <si>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</si>
  <si>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</si>
  <si>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</si>
  <si>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</si>
  <si>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</si>
  <si>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</si>
  <si>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</si>
  <si>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</si>
  <si>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</si>
  <si>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</si>
  <si>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</si>
  <si>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</si>
  <si>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</si>
  <si>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</si>
  <si>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</si>
  <si>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</si>
  <si>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</si>
  <si>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</si>
  <si>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</si>
  <si>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</si>
  <si>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</si>
  <si>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</si>
  <si>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</si>
  <si>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</si>
  <si>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</si>
  <si>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</si>
  <si>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</si>
  <si>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</si>
  <si>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</si>
  <si>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</si>
  <si>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</si>
  <si>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</si>
  <si>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</si>
  <si>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</si>
  <si>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</si>
  <si>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</si>
  <si>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</si>
  <si>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</si>
  <si>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</si>
  <si>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</si>
  <si>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</si>
  <si>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</si>
  <si>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</si>
  <si>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</si>
  <si>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</si>
  <si>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</si>
  <si>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</si>
  <si>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</si>
  <si>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</si>
  <si>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</si>
  <si>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</si>
  <si>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</si>
  <si>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</si>
  <si>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</si>
  <si>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</si>
  <si>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</si>
  <si>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</si>
  <si>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</si>
  <si>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</si>
  <si>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</si>
  <si>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</si>
  <si>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</si>
  <si>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</si>
  <si>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</si>
  <si>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</si>
  <si>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</si>
  <si>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</si>
  <si>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</si>
  <si>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</si>
  <si>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</si>
  <si>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</si>
  <si>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</si>
  <si>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</si>
  <si>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</si>
  <si>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</si>
  <si>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</si>
  <si>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</si>
  <si>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</si>
  <si>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</si>
  <si>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</si>
  <si>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</si>
  <si>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</si>
  <si>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</si>
  <si>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</si>
  <si>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</si>
  <si>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</si>
  <si>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</si>
  <si>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</si>
  <si>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</si>
  <si>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</si>
  <si>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</si>
  <si>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</si>
  <si>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</si>
  <si>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</si>
  <si>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</si>
  <si>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</si>
  <si>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</si>
  <si>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</si>
  <si>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</si>
  <si>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</si>
  <si>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</si>
  <si>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</si>
  <si>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</si>
  <si>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</si>
  <si>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</si>
  <si>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</si>
  <si>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</si>
  <si>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</si>
  <si>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</si>
  <si>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</si>
  <si>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</si>
  <si>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</si>
  <si>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</si>
  <si>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</si>
  <si>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</si>
  <si>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</si>
  <si>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</si>
  <si>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</si>
  <si>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</si>
  <si>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</si>
  <si>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</si>
  <si>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</si>
  <si>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</si>
  <si>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</si>
  <si>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</si>
  <si>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</si>
  <si>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</si>
  <si>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</si>
  <si>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</si>
  <si>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</si>
  <si>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</si>
  <si>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</si>
  <si>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</si>
  <si>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</si>
  <si>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</si>
  <si>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</si>
  <si>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</si>
  <si>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</si>
  <si>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</si>
  <si>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</si>
  <si>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</si>
  <si>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</si>
  <si>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</si>
  <si>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</si>
  <si>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</si>
  <si>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</si>
  <si>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</si>
  <si>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</si>
  <si>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</si>
  <si>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</si>
  <si>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</si>
  <si>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</si>
  <si>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</si>
  <si>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</si>
  <si>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</si>
  <si>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</si>
  <si>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</si>
  <si>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</si>
  <si>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</si>
  <si>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</si>
  <si>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</si>
  <si>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</si>
  <si>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</si>
  <si>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</si>
  <si>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</si>
  <si>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</si>
  <si>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</si>
  <si>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</si>
  <si>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</si>
  <si>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</si>
  <si>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</si>
  <si>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</si>
  <si>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</si>
  <si>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</si>
  <si>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</si>
  <si>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</si>
  <si>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</si>
  <si>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</si>
  <si>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</si>
  <si>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</si>
  <si>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</si>
  <si>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</si>
  <si>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</si>
  <si>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</si>
  <si>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</si>
  <si>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</si>
  <si>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</si>
  <si>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</si>
  <si>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</si>
  <si>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</si>
  <si>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</si>
  <si>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</si>
  <si>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</si>
  <si>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</si>
  <si>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</si>
  <si>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</si>
  <si>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</si>
  <si>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</si>
  <si>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</si>
  <si>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</si>
  <si>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</si>
  <si>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</si>
  <si>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</si>
  <si>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</si>
  <si>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</si>
  <si>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</si>
  <si>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</si>
  <si>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</si>
  <si>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</si>
  <si>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</si>
  <si>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</si>
  <si>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</si>
  <si>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</si>
  <si>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</si>
  <si>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</si>
  <si>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</si>
  <si>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</si>
  <si>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</si>
  <si>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</si>
  <si>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</si>
  <si>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</si>
  <si>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</si>
  <si>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</si>
  <si>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</si>
  <si>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</si>
  <si>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</si>
  <si>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</si>
  <si>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</si>
  <si>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</si>
  <si>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</si>
  <si>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</si>
  <si>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</si>
  <si>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</si>
  <si>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</si>
  <si>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</si>
  <si>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</si>
  <si>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</si>
  <si>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</si>
  <si>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</si>
  <si>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</si>
  <si>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</si>
  <si>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</si>
  <si>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</si>
  <si>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</si>
  <si>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</si>
  <si>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</si>
  <si>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</si>
  <si>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</si>
  <si>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</si>
  <si>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</si>
  <si>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</si>
  <si>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</si>
  <si>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</si>
  <si>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</si>
  <si>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</si>
  <si>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</si>
  <si>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</si>
  <si>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</si>
  <si>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</si>
  <si>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</si>
  <si>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</si>
  <si>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</si>
  <si>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</si>
  <si>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</si>
  <si>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</si>
  <si>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</si>
  <si>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</si>
  <si>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</si>
  <si>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</si>
  <si>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</si>
  <si>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</si>
  <si>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</si>
  <si>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</si>
  <si>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</si>
  <si>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</si>
  <si>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</si>
  <si>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</si>
  <si>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</si>
  <si>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</si>
  <si>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</si>
  <si>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</si>
  <si>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</si>
  <si>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</si>
  <si>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</si>
  <si>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</si>
  <si>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</si>
  <si>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</si>
  <si>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</si>
  <si>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</si>
  <si>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</si>
  <si>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</si>
  <si>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</si>
  <si>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</si>
  <si>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</si>
  <si>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</si>
  <si>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</si>
  <si>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</si>
  <si>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</si>
  <si>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</si>
  <si>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</si>
  <si>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</si>
  <si>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</si>
  <si>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</si>
  <si>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</si>
  <si>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</si>
  <si>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</si>
  <si>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</si>
  <si>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</si>
  <si>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</si>
  <si>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</si>
  <si>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</si>
  <si>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</si>
  <si>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</si>
  <si>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</si>
  <si>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</si>
  <si>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</si>
  <si>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</si>
  <si>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</si>
  <si>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</si>
  <si>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</si>
  <si>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</si>
  <si>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</si>
  <si>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</si>
  <si>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</si>
  <si>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</si>
  <si>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</si>
  <si>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</si>
  <si>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</si>
  <si>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</si>
  <si>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</si>
  <si>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</si>
  <si>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</si>
  <si>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</si>
  <si>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</si>
  <si>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</si>
  <si>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</si>
  <si>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</si>
  <si>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</si>
  <si>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</si>
  <si>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</si>
  <si>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</si>
  <si>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</si>
  <si>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</si>
  <si>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</si>
  <si>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</si>
  <si>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</si>
  <si>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</si>
  <si>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</si>
  <si>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</si>
  <si>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</si>
  <si>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</si>
  <si>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</si>
  <si>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</si>
  <si>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</si>
  <si>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</si>
  <si>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</si>
  <si>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</si>
  <si>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</si>
  <si>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</si>
  <si>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</si>
  <si>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</si>
  <si>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</si>
  <si>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</si>
  <si>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</si>
  <si>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</si>
  <si>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</si>
  <si>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</si>
  <si>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</si>
  <si>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</si>
  <si>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</si>
  <si>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</si>
  <si>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</si>
  <si>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</si>
  <si>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</si>
  <si>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</si>
  <si>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</si>
  <si>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</si>
  <si>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</si>
  <si>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</si>
  <si>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</si>
  <si>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</si>
  <si>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</si>
  <si>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</si>
  <si>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</si>
  <si>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</si>
  <si>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</si>
  <si>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</si>
  <si>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</si>
  <si>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</si>
  <si>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</si>
  <si>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</si>
  <si>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</si>
  <si>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</si>
  <si>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</si>
  <si>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</si>
  <si>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</si>
  <si>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</si>
  <si>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</si>
  <si>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</si>
  <si>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</si>
  <si>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</si>
  <si>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</si>
  <si>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</si>
  <si>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</si>
  <si>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</si>
  <si>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</si>
  <si>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</si>
  <si>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</si>
  <si>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</si>
  <si>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</si>
  <si>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</si>
  <si>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</si>
  <si>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</si>
  <si>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</si>
  <si>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</si>
  <si>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</si>
  <si>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</si>
  <si>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</si>
  <si>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</si>
  <si>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</si>
  <si>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</si>
  <si>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</si>
  <si>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</si>
  <si>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</si>
  <si>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</si>
  <si>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</si>
  <si>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</si>
  <si>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</si>
  <si>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</si>
  <si>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</si>
  <si>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</si>
  <si>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</si>
  <si>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</si>
  <si>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</si>
  <si>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</si>
  <si>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</si>
  <si>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</si>
  <si>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</si>
  <si>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</si>
  <si>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</si>
  <si>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</si>
  <si>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</si>
  <si>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</si>
  <si>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</si>
  <si>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</si>
  <si>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</si>
  <si>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</si>
  <si>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</si>
  <si>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</si>
  <si>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</si>
  <si>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</si>
  <si>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</si>
  <si>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</si>
  <si>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</si>
  <si>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</si>
  <si>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</si>
  <si>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</si>
  <si>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</si>
  <si>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</si>
  <si>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</si>
  <si>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</si>
  <si>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</si>
  <si>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</si>
  <si>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</si>
  <si>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</si>
  <si>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</si>
  <si>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</si>
  <si>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</si>
  <si>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</si>
  <si>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</si>
  <si>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</si>
  <si>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</si>
  <si>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</si>
  <si>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</si>
  <si>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</si>
  <si>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</si>
  <si>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</si>
  <si>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</si>
  <si>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</si>
  <si>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</si>
  <si>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</si>
  <si>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</si>
  <si>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</si>
  <si>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</si>
  <si>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</si>
  <si>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</si>
  <si>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</si>
  <si>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</si>
  <si>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</si>
  <si>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</si>
  <si>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</si>
  <si>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</si>
  <si>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</si>
  <si>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</si>
  <si>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</si>
  <si>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</si>
  <si>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</si>
  <si>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</si>
  <si>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</si>
  <si>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</si>
  <si>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</si>
  <si>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</si>
  <si>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</si>
  <si>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</si>
  <si>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</si>
  <si>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</si>
  <si>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</si>
  <si>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</si>
  <si>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</si>
  <si>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</si>
  <si>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</si>
  <si>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</si>
  <si>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</si>
  <si>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</si>
  <si>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</si>
  <si>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</si>
  <si>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</si>
  <si>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</si>
  <si>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</si>
  <si>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</si>
  <si>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</si>
  <si>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</si>
  <si>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</si>
  <si>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</si>
  <si>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</si>
  <si>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</si>
  <si>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</si>
  <si>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</si>
  <si>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</si>
  <si>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</si>
  <si>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</si>
  <si>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</si>
  <si>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</si>
  <si>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</si>
  <si>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</si>
  <si>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</si>
  <si>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</si>
  <si>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</si>
  <si>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</si>
  <si>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</si>
  <si>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</si>
  <si>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</si>
  <si>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</si>
  <si>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</si>
  <si>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</si>
  <si>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</si>
  <si>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</si>
  <si>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</si>
  <si>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</si>
  <si>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</si>
  <si>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</si>
  <si>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</si>
  <si>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</si>
  <si>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</si>
  <si>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</si>
  <si>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</si>
  <si>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</si>
  <si>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</si>
  <si>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</si>
  <si>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</si>
  <si>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</si>
  <si>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</si>
  <si>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</si>
  <si>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</si>
  <si>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</si>
  <si>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</si>
  <si>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</si>
  <si>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</si>
  <si>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</si>
  <si>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</si>
  <si>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</si>
  <si>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</si>
  <si>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</si>
  <si>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</si>
  <si>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</si>
  <si>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</si>
  <si>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</si>
  <si>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</si>
  <si>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</si>
  <si>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</si>
  <si>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</si>
  <si>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</si>
  <si>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</si>
  <si>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</si>
  <si>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</si>
  <si>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</si>
  <si>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</si>
  <si>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</si>
  <si>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</si>
  <si>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</si>
  <si>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</si>
  <si>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</si>
  <si>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</si>
  <si>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</si>
  <si>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</si>
  <si>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</si>
  <si>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</si>
  <si>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</si>
  <si>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</si>
  <si>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</si>
  <si>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</si>
  <si>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</si>
  <si>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</si>
  <si>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</si>
  <si>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</si>
  <si>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</si>
  <si>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</si>
  <si>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</si>
  <si>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</si>
  <si>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</si>
  <si>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</si>
  <si>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</si>
  <si>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</si>
  <si>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</si>
  <si>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</si>
  <si>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</si>
  <si>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</si>
  <si>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</si>
  <si>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</si>
  <si>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</si>
  <si>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</si>
  <si>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</si>
  <si>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</si>
  <si>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</si>
  <si>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</si>
  <si>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</si>
  <si>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</si>
  <si>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</si>
  <si>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</si>
  <si>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</si>
  <si>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</si>
  <si>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</si>
  <si>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</si>
  <si>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</si>
  <si>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</si>
  <si>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</si>
  <si>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</si>
  <si>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</si>
  <si>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</si>
  <si>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</si>
  <si>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</si>
  <si>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</si>
  <si>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</si>
  <si>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</si>
  <si>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</si>
  <si>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</si>
  <si>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</si>
  <si>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</si>
  <si>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</si>
  <si>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</si>
  <si>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</si>
  <si>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</si>
  <si>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</si>
  <si>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</si>
  <si>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</si>
  <si>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</si>
  <si>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</si>
  <si>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</si>
  <si>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</si>
  <si>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</si>
  <si>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</si>
  <si>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</si>
  <si>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</si>
  <si>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</si>
  <si>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</si>
  <si>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</si>
  <si>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</si>
  <si>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</si>
  <si>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</si>
  <si>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</si>
  <si>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</si>
  <si>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</si>
  <si>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</si>
  <si>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</si>
  <si>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</si>
  <si>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</si>
  <si>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</si>
  <si>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</si>
  <si>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</si>
  <si>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</si>
  <si>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</si>
  <si>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</si>
  <si>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</si>
  <si>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</si>
  <si>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</si>
  <si>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</si>
  <si>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</si>
  <si>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</si>
  <si>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</si>
  <si>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</si>
  <si>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</si>
  <si>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</si>
  <si>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</si>
  <si>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</si>
  <si>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</si>
  <si>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</si>
  <si>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</si>
  <si>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</si>
  <si>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</si>
  <si>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</si>
  <si>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</si>
  <si>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</si>
  <si>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</si>
  <si>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</si>
  <si>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</si>
  <si>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</si>
  <si>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</si>
  <si>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</si>
  <si>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</si>
  <si>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</si>
  <si>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</si>
  <si>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</si>
  <si>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</si>
  <si>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</si>
  <si>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</si>
  <si>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</si>
  <si>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</si>
  <si>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</si>
  <si>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</si>
  <si>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</si>
  <si>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</si>
  <si>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</si>
  <si>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</si>
  <si>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</si>
  <si>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</si>
  <si>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</si>
  <si>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</si>
  <si>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</si>
  <si>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</si>
  <si>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</si>
  <si>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</si>
  <si>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</si>
  <si>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</si>
  <si>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</si>
  <si>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</si>
  <si>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</si>
  <si>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</si>
  <si>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</si>
  <si>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</si>
  <si>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</si>
  <si>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</si>
  <si>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</si>
  <si>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</si>
  <si>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</si>
  <si>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</si>
  <si>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</si>
  <si>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</si>
  <si>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</si>
  <si>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</si>
  <si>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</si>
  <si>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</si>
  <si>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</si>
  <si>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</si>
  <si>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</si>
  <si>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</si>
  <si>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</si>
  <si>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</si>
  <si>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</si>
  <si>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</si>
  <si>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</si>
  <si>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</si>
  <si>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</si>
  <si>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</si>
  <si>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</si>
  <si>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</si>
  <si>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</si>
  <si>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</si>
  <si>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</si>
  <si>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</si>
  <si>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</si>
  <si>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</si>
  <si>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</si>
  <si>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</si>
  <si>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</si>
  <si>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</si>
  <si>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</si>
  <si>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</si>
  <si>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</si>
  <si>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</si>
  <si>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</si>
  <si>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</si>
  <si>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</si>
  <si>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</si>
  <si>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</si>
  <si>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</si>
  <si>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</si>
  <si>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</si>
  <si>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</si>
  <si>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</si>
  <si>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</si>
  <si>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</si>
  <si>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</si>
  <si>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</si>
  <si>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</si>
  <si>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</si>
  <si>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</si>
  <si>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</si>
  <si>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</si>
  <si>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</si>
  <si>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</si>
  <si>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</si>
  <si>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</si>
  <si>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</si>
  <si>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</si>
  <si>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</si>
  <si>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</si>
  <si>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</si>
  <si>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</si>
  <si>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</si>
  <si>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</si>
  <si>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</si>
  <si>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</si>
  <si>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</si>
  <si>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</si>
  <si>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</si>
  <si>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</si>
  <si>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</si>
  <si>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</si>
  <si>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</si>
  <si>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</si>
  <si>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</si>
  <si>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</si>
  <si>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</si>
  <si>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</si>
  <si>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</si>
  <si>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</si>
  <si>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</si>
  <si>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</si>
  <si>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</si>
  <si>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</si>
  <si>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</si>
  <si>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</si>
  <si>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</si>
  <si>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</si>
  <si>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</si>
  <si>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</si>
  <si>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</si>
  <si>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</si>
  <si>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</si>
  <si>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</si>
  <si>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</si>
  <si>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</si>
  <si>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</si>
  <si>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</si>
  <si>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</si>
  <si>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</si>
  <si>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</si>
  <si>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</si>
  <si>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</si>
  <si>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</si>
  <si>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</si>
  <si>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</si>
  <si>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</si>
  <si>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</si>
  <si>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</si>
  <si>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</si>
  <si>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</si>
  <si>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</si>
  <si>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</si>
  <si>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</si>
  <si>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</si>
  <si>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</si>
  <si>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</si>
  <si>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</si>
  <si>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</si>
  <si>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</si>
  <si>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</si>
  <si>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</si>
  <si>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</si>
  <si>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</si>
  <si>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</si>
  <si>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</si>
  <si>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</si>
  <si>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</si>
  <si>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</si>
  <si>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</si>
  <si>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</si>
  <si>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</si>
  <si>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</si>
  <si>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</si>
  <si>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</si>
  <si>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</si>
  <si>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</si>
  <si>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</si>
  <si>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</si>
  <si>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</si>
  <si>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</si>
  <si>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</si>
  <si>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</si>
  <si>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</si>
  <si>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</si>
  <si>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</si>
  <si>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</si>
  <si>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</si>
  <si>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</si>
  <si>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</si>
  <si>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</si>
  <si>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</si>
  <si>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</si>
  <si>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</si>
  <si>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</si>
  <si>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</si>
  <si>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</si>
  <si>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</si>
  <si>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</si>
  <si>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</si>
  <si>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</si>
  <si>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</si>
  <si>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</si>
  <si>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</si>
  <si>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</si>
  <si>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</si>
  <si>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</si>
  <si>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</si>
  <si>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</si>
  <si>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</si>
  <si>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</si>
  <si>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</si>
  <si>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</si>
  <si>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</si>
  <si>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</si>
  <si>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</si>
  <si>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</si>
  <si>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</si>
  <si>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</si>
  <si>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</si>
  <si>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</si>
  <si>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</si>
  <si>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</si>
  <si>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</si>
  <si>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</si>
  <si>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</si>
  <si>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</si>
  <si>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</si>
  <si>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</si>
  <si>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</si>
  <si>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</si>
  <si>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</si>
  <si>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</si>
  <si>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</si>
  <si>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</si>
  <si>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</si>
  <si>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</si>
  <si>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</si>
  <si>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</si>
  <si>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</si>
  <si>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</si>
  <si>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</si>
  <si>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</si>
  <si>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</si>
  <si>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</si>
  <si>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</si>
  <si>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</si>
  <si>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</si>
  <si>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</si>
  <si>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</si>
  <si>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</si>
  <si>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</si>
  <si>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</si>
  <si>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</si>
  <si>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</si>
  <si>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</si>
  <si>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</si>
  <si>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</si>
  <si>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</si>
  <si>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</si>
  <si>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</si>
  <si>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</si>
  <si>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</si>
  <si>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</si>
  <si>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</si>
  <si>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</si>
  <si>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</si>
  <si>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</si>
  <si>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</si>
  <si>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</si>
  <si>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</si>
  <si>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</si>
  <si>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</si>
  <si>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</si>
  <si>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</si>
  <si>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</si>
  <si>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</si>
  <si>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</si>
  <si>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</si>
  <si>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</si>
  <si>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</si>
  <si>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</si>
  <si>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</si>
  <si>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</si>
  <si>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</si>
  <si>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</si>
  <si>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</si>
  <si>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</si>
  <si>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</si>
  <si>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</si>
  <si>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</si>
  <si>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</si>
  <si>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</si>
  <si>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</si>
  <si>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</si>
  <si>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</si>
  <si>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</si>
  <si>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</si>
  <si>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</si>
  <si>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</si>
  <si>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</si>
  <si>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</si>
  <si>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</si>
  <si>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</si>
  <si>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</si>
  <si>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</si>
  <si>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</si>
  <si>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</si>
  <si>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</si>
  <si>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</si>
  <si>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</si>
  <si>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</si>
  <si>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</si>
  <si>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</si>
  <si>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</si>
  <si>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</si>
  <si>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</si>
  <si>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</si>
  <si>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</si>
  <si>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</si>
  <si>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</si>
  <si>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</si>
  <si>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</si>
  <si>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</si>
  <si>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</si>
  <si>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</si>
  <si>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</si>
  <si>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</si>
  <si>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</si>
  <si>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</si>
  <si>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</si>
  <si>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</si>
  <si>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</si>
  <si>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</si>
  <si>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</si>
  <si>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</si>
  <si>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</si>
  <si>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</si>
  <si>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</si>
  <si>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</si>
  <si>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</si>
  <si>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</si>
  <si>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</si>
  <si>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</si>
  <si>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</si>
  <si>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</si>
  <si>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</si>
  <si>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</si>
  <si>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</si>
  <si>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</si>
  <si>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</si>
  <si>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</si>
  <si>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</si>
  <si>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</si>
  <si>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</si>
  <si>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</si>
  <si>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</si>
  <si>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</si>
  <si>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</si>
  <si>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</si>
  <si>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</si>
  <si>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</si>
  <si>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</si>
  <si>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</si>
  <si>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</si>
  <si>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</si>
  <si>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</si>
  <si>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</si>
  <si>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</si>
  <si>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</si>
  <si>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</si>
  <si>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</si>
  <si>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</si>
  <si>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</si>
  <si>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</si>
  <si>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</si>
  <si>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</si>
  <si>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</si>
  <si>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</si>
  <si>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</si>
  <si>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</si>
  <si>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</si>
  <si>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</si>
  <si>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</si>
  <si>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</si>
  <si>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</si>
  <si>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</si>
  <si>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</si>
  <si>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</si>
  <si>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</si>
  <si>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</si>
  <si>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</si>
  <si>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</si>
  <si>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</si>
  <si>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</si>
  <si>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</si>
  <si>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</si>
  <si>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</si>
  <si>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</si>
  <si>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</si>
  <si>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</si>
  <si>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</si>
  <si>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</si>
  <si>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</si>
  <si>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</si>
  <si>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</si>
  <si>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</si>
  <si>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</si>
  <si>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</si>
  <si>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</si>
  <si>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</si>
  <si>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</si>
  <si>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</si>
  <si>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</si>
  <si>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</si>
  <si>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</si>
  <si>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</si>
  <si>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</si>
  <si>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</si>
  <si>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</si>
  <si>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</si>
  <si>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</si>
  <si>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</si>
  <si>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</si>
  <si>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</si>
  <si>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</si>
  <si>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</si>
  <si>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</si>
  <si>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</si>
  <si>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</si>
  <si>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</si>
  <si>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</si>
  <si>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</si>
  <si>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</si>
  <si>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</si>
  <si>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</si>
  <si>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</si>
  <si>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</si>
  <si>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</si>
  <si>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</si>
  <si>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</si>
  <si>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</si>
  <si>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</si>
  <si>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</si>
  <si>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</si>
  <si>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</si>
  <si>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</si>
  <si>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</si>
  <si>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</si>
  <si>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</si>
  <si>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</si>
  <si>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</si>
  <si>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</si>
  <si>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</si>
  <si>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</si>
  <si>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</si>
  <si>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</si>
  <si>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</si>
  <si>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</si>
  <si>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</si>
  <si>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</si>
  <si>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</si>
  <si>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</si>
  <si>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</si>
  <si>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</si>
  <si>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</si>
  <si>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</si>
  <si>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</si>
  <si>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</si>
  <si>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</si>
  <si>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</si>
  <si>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</si>
  <si>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</si>
  <si>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</si>
  <si>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</si>
  <si>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</si>
  <si>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</si>
  <si>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</si>
  <si>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</si>
  <si>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</si>
  <si>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</si>
  <si>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</si>
  <si>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</si>
  <si>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</si>
  <si>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</si>
  <si>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</si>
  <si>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</si>
  <si>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</si>
  <si>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</si>
  <si>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</si>
  <si>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</si>
  <si>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</si>
  <si>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</si>
  <si>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</si>
  <si>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</si>
  <si>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</si>
  <si>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</si>
  <si>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</si>
  <si>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</si>
  <si>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</si>
  <si>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</si>
  <si>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</si>
  <si>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</si>
  <si>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</si>
  <si>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</si>
  <si>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</si>
  <si>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</si>
  <si>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</si>
  <si>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</si>
  <si>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</si>
  <si>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</si>
  <si>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</si>
  <si>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</si>
  <si>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</si>
  <si>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</si>
  <si>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</si>
  <si>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</si>
  <si>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</si>
  <si>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</si>
  <si>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</si>
  <si>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</si>
  <si>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</si>
  <si>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</si>
  <si>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</si>
  <si>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</si>
  <si>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</si>
  <si>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</si>
  <si>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</si>
  <si>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</si>
  <si>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</si>
  <si>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</si>
  <si>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</si>
  <si>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</si>
  <si>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</si>
  <si>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</si>
  <si>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</si>
  <si>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</si>
  <si>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</si>
  <si>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</si>
  <si>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</si>
  <si>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</si>
  <si>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</si>
  <si>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</si>
  <si>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</si>
  <si>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</si>
  <si>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</si>
  <si>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</si>
  <si>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</si>
  <si>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</si>
  <si>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</si>
  <si>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</si>
  <si>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</si>
  <si>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</si>
  <si>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</si>
  <si>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</si>
  <si>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</si>
  <si>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</si>
  <si>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</si>
  <si>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</si>
  <si>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</si>
  <si>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</si>
  <si>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</si>
  <si>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</si>
  <si>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</si>
  <si>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</si>
  <si>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</si>
  <si>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</si>
  <si>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</si>
  <si>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</si>
  <si>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</si>
  <si>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</si>
  <si>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</si>
  <si>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</si>
  <si>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</si>
  <si>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</si>
  <si>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</si>
  <si>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</si>
  <si>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</si>
  <si>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</si>
  <si>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</si>
  <si>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</si>
  <si>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</si>
  <si>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</si>
  <si>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</si>
  <si>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</si>
  <si>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</si>
  <si>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</si>
  <si>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</si>
  <si>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</si>
  <si>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</si>
  <si>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</si>
  <si>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</si>
  <si>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</si>
  <si>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</si>
  <si>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</si>
  <si>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</si>
  <si>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</si>
  <si>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</si>
  <si>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</si>
  <si>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</si>
  <si>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</si>
  <si>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</si>
  <si>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</si>
  <si>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</si>
  <si>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</si>
  <si>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</si>
  <si>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</si>
  <si>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</si>
  <si>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</si>
  <si>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</si>
  <si>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</si>
  <si>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</si>
  <si>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</si>
  <si>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</si>
  <si>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</si>
  <si>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</si>
  <si>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</si>
  <si>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</si>
  <si>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</si>
  <si>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</si>
  <si>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</si>
  <si>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</si>
  <si>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</si>
  <si>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</si>
  <si>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</si>
  <si>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</si>
  <si>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</si>
  <si>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</si>
  <si>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</si>
  <si>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</si>
  <si>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</si>
  <si>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</si>
  <si>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</si>
  <si>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</si>
  <si>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</si>
  <si>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</si>
  <si>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</si>
  <si>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</si>
  <si>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</si>
  <si>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</si>
  <si>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</si>
  <si>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</si>
  <si>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</si>
  <si>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</si>
  <si>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</si>
  <si>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</si>
  <si>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</si>
  <si>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</si>
  <si>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</si>
  <si>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</si>
  <si>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</si>
  <si>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</si>
  <si>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</si>
  <si>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</si>
  <si>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</si>
  <si>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</si>
  <si>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</si>
  <si>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</si>
  <si>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</si>
  <si>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</si>
  <si>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</si>
  <si>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</si>
  <si>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</si>
  <si>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</si>
  <si>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</si>
  <si>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</si>
  <si>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</si>
  <si>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</si>
  <si>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</si>
  <si>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</si>
  <si>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</si>
  <si>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</si>
  <si>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</si>
  <si>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</si>
  <si>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</si>
  <si>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</si>
  <si>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</si>
  <si>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</si>
  <si>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</si>
  <si>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</si>
  <si>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</si>
  <si>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</si>
  <si>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</si>
  <si>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</si>
  <si>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</si>
  <si>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</si>
  <si>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</si>
  <si>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</si>
  <si>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</si>
  <si>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</si>
  <si>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</si>
  <si>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</si>
  <si>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</si>
  <si>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</si>
  <si>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</si>
  <si>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</si>
  <si>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</si>
  <si>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</si>
  <si>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</si>
  <si>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</si>
  <si>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</si>
  <si>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</si>
  <si>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</si>
  <si>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</si>
  <si>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</si>
  <si>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</si>
  <si>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</si>
  <si>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</si>
  <si>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</si>
  <si>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</si>
  <si>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</si>
  <si>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</si>
  <si>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</si>
  <si>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</si>
  <si>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</si>
  <si>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</si>
  <si>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</si>
  <si>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</si>
  <si>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</si>
  <si>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</si>
  <si>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</si>
  <si>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</si>
  <si>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</si>
  <si>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</si>
  <si>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</si>
  <si>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</si>
  <si>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</si>
  <si>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</si>
  <si>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</si>
  <si>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</si>
  <si>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</si>
  <si>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</si>
  <si>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</si>
  <si>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</si>
  <si>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</si>
  <si>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</si>
  <si>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</si>
  <si>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</si>
  <si>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</si>
  <si>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</si>
  <si>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</si>
  <si>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</si>
  <si>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</si>
  <si>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</si>
  <si>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</si>
  <si>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</si>
  <si>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</si>
  <si>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</si>
  <si>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</si>
  <si>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</si>
  <si>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</si>
  <si>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</si>
  <si>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</si>
  <si>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</si>
  <si>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</si>
  <si>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</si>
  <si>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</si>
  <si>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</si>
  <si>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</si>
  <si>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</si>
  <si>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</si>
  <si>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</si>
  <si>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</si>
  <si>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</si>
  <si>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</si>
  <si>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</si>
  <si>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</si>
  <si>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</si>
  <si>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</si>
  <si>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</si>
  <si>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</si>
  <si>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</si>
  <si>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</si>
  <si>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</si>
  <si>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</si>
  <si>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</si>
  <si>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</si>
  <si>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</si>
  <si>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</si>
  <si>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</si>
  <si>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</si>
  <si>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</si>
  <si>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</si>
  <si>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</si>
  <si>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</si>
  <si>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</si>
  <si>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</si>
  <si>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</si>
  <si>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</si>
  <si>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</si>
  <si>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</si>
  <si>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</si>
  <si>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</si>
  <si>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</si>
  <si>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</si>
  <si>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</si>
  <si>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</si>
  <si>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</si>
  <si>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</si>
  <si>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</si>
  <si>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</si>
  <si>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</si>
  <si>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</si>
  <si>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</si>
  <si>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</si>
  <si>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</si>
  <si>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</si>
  <si>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</si>
  <si>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</si>
  <si>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</si>
  <si>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</si>
  <si>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</si>
  <si>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</si>
  <si>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</si>
  <si>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</si>
  <si>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</si>
  <si>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</si>
  <si>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</si>
  <si>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</si>
  <si>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</si>
  <si>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</si>
  <si>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</si>
  <si>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</si>
  <si>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</si>
  <si>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</si>
  <si>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</si>
  <si>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</si>
  <si>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</si>
  <si>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</si>
  <si>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</si>
  <si>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</si>
  <si>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</si>
  <si>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</si>
  <si>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</si>
  <si>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</si>
  <si>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</si>
  <si>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</si>
  <si>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</si>
  <si>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</si>
  <si>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</si>
  <si>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</si>
  <si>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</si>
  <si>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</si>
  <si>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</si>
  <si>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</si>
  <si>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</si>
  <si>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</si>
  <si>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</si>
  <si>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</si>
  <si>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</si>
  <si>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</si>
  <si>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</si>
  <si>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</si>
  <si>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</si>
  <si>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</si>
  <si>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</si>
  <si>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</si>
  <si>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</si>
  <si>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</si>
  <si>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</si>
  <si>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</si>
  <si>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</si>
  <si>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</si>
  <si>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</si>
  <si>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</si>
  <si>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</si>
  <si>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</si>
  <si>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</si>
  <si>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</si>
  <si>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</si>
  <si>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</si>
  <si>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</si>
  <si>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</si>
  <si>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</si>
  <si>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</si>
  <si>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</si>
  <si>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</si>
  <si>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</si>
  <si>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</si>
  <si>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</si>
  <si>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</si>
  <si>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</si>
  <si>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</si>
  <si>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</si>
  <si>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</si>
  <si>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</si>
  <si>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</si>
  <si>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</si>
  <si>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</si>
  <si>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</si>
  <si>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</si>
  <si>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</si>
  <si>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</si>
  <si>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</si>
  <si>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</si>
  <si>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</si>
  <si>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</si>
  <si>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</si>
  <si>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</si>
  <si>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</si>
  <si>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</si>
  <si>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</si>
  <si>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</si>
  <si>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</si>
  <si>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</si>
  <si>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</si>
  <si>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</si>
  <si>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</si>
  <si>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</si>
  <si>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</si>
  <si>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</si>
  <si>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</si>
  <si>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</si>
  <si>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</si>
  <si>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</si>
  <si>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</si>
  <si>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</si>
  <si>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</si>
  <si>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</si>
  <si>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</si>
  <si>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</si>
  <si>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</si>
  <si>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</si>
  <si>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</si>
  <si>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</si>
  <si>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</si>
  <si>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</si>
  <si>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</si>
  <si>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</si>
  <si>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</si>
  <si>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</si>
  <si>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</si>
  <si>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</si>
  <si>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</si>
  <si>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</si>
  <si>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</si>
  <si>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</si>
  <si>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</si>
  <si>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</si>
  <si>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</si>
  <si>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</si>
  <si>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</si>
  <si>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</si>
  <si>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</si>
  <si>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</si>
  <si>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</si>
  <si>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</si>
  <si>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</si>
  <si>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</si>
  <si>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</si>
  <si>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</si>
  <si>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</si>
  <si>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</si>
  <si>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</si>
  <si>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</si>
  <si>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</si>
  <si>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</si>
  <si>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</si>
  <si>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</si>
  <si>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</si>
  <si>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</si>
  <si>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</si>
  <si>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</si>
  <si>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</si>
  <si>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</si>
  <si>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</si>
  <si>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</si>
  <si>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</si>
  <si>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</si>
  <si>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</si>
  <si>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</si>
  <si>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</si>
  <si>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</si>
  <si>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</si>
  <si>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</si>
  <si>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</si>
  <si>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</si>
  <si>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</si>
  <si>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</si>
  <si>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</si>
  <si>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</si>
  <si>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</si>
  <si>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</si>
  <si>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</si>
  <si>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</si>
  <si>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</si>
  <si>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</si>
  <si>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</si>
  <si>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</si>
  <si>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</si>
  <si>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</si>
  <si>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</si>
  <si>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</si>
  <si>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</si>
  <si>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</si>
  <si>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</si>
  <si>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</si>
  <si>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</si>
  <si>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</si>
  <si>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</si>
  <si>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</si>
  <si>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</si>
  <si>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</si>
  <si>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</si>
  <si>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</si>
  <si>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</si>
  <si>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</si>
  <si>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</si>
  <si>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</si>
  <si>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</si>
  <si>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</si>
  <si>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</si>
  <si>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</si>
  <si>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</si>
  <si>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</si>
  <si>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</si>
  <si>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</si>
  <si>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</si>
  <si>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</si>
  <si>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</si>
  <si>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</si>
  <si>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</si>
  <si>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</si>
  <si>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</si>
  <si>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</si>
  <si>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</si>
  <si>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</si>
  <si>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</si>
  <si>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</si>
  <si>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</si>
  <si>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</si>
  <si>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</si>
  <si>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</si>
  <si>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</si>
  <si>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</si>
  <si>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</si>
  <si>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</si>
  <si>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</si>
  <si>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</si>
  <si>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</si>
  <si>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</si>
  <si>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</si>
  <si>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</si>
  <si>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</si>
  <si>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</si>
  <si>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</si>
  <si>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</si>
  <si>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</si>
  <si>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</si>
  <si>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</si>
  <si>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</si>
  <si>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</si>
  <si>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</si>
  <si>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</si>
  <si>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</si>
  <si>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</si>
  <si>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</si>
  <si>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</si>
  <si>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</si>
  <si>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</si>
  <si>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</si>
  <si>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</si>
  <si>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</si>
  <si>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</si>
  <si>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</si>
  <si>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</si>
  <si>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</si>
  <si>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</si>
  <si>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</si>
  <si>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</si>
  <si>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</si>
  <si>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</si>
  <si>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</si>
  <si>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</si>
  <si>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</si>
  <si>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</si>
  <si>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</si>
  <si>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</si>
  <si>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</si>
  <si>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</si>
  <si>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</si>
  <si>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</si>
  <si>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</si>
  <si>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</si>
  <si>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</si>
  <si>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</si>
  <si>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</si>
  <si>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</si>
  <si>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</si>
  <si>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</si>
  <si>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</si>
  <si>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</si>
  <si>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</si>
  <si>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</si>
  <si>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</si>
  <si>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</si>
  <si>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</si>
  <si>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</si>
  <si>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</si>
  <si>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</si>
  <si>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</si>
  <si>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</si>
  <si>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</si>
  <si>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</si>
  <si>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</si>
  <si>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</si>
  <si>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</si>
  <si>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</si>
  <si>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</si>
  <si>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</si>
  <si>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</si>
  <si>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</si>
  <si>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</si>
  <si>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</si>
  <si>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</si>
  <si>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</si>
  <si>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</si>
  <si>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</si>
  <si>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</si>
  <si>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</si>
  <si>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</si>
  <si>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</si>
  <si>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</si>
  <si>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</si>
  <si>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</si>
  <si>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</si>
  <si>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</si>
  <si>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</si>
  <si>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</si>
  <si>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</si>
  <si>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</si>
  <si>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</si>
  <si>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</si>
  <si>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</si>
  <si>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</si>
  <si>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</si>
  <si>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</si>
  <si>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</si>
  <si>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</si>
  <si>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</si>
  <si>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</si>
  <si>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</si>
  <si>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</si>
  <si>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</si>
  <si>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</si>
  <si>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</si>
  <si>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</si>
  <si>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</si>
  <si>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</si>
  <si>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</si>
  <si>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</si>
  <si>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</si>
  <si>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</si>
  <si>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</si>
  <si>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</si>
  <si>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</si>
  <si>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</si>
  <si>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</si>
  <si>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</si>
  <si>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</si>
  <si>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</si>
  <si>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</si>
  <si>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</si>
  <si>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</si>
  <si>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</si>
  <si>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</si>
  <si>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</si>
  <si>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</si>
  <si>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</si>
  <si>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</si>
  <si>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</si>
  <si>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</si>
  <si>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</si>
  <si>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</si>
  <si>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</si>
  <si>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</si>
  <si>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</si>
  <si>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</si>
  <si>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</si>
  <si>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</si>
  <si>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</si>
  <si>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</si>
  <si>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</si>
  <si>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</si>
  <si>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</si>
  <si>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</si>
  <si>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</si>
  <si>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</si>
  <si>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</si>
  <si>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</si>
  <si>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</si>
  <si>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</si>
  <si>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</si>
  <si>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</si>
  <si>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</si>
  <si>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</si>
  <si>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</si>
  <si>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</si>
  <si>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</si>
  <si>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</si>
  <si>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</si>
  <si>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</si>
  <si>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</si>
  <si>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</si>
  <si>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</si>
  <si>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</si>
  <si>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</si>
  <si>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</si>
  <si>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</si>
  <si>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</si>
  <si>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</si>
  <si>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</si>
  <si>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</si>
  <si>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</si>
  <si>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</si>
  <si>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</si>
  <si>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</si>
  <si>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</si>
  <si>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</si>
  <si>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</si>
  <si>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</si>
  <si>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</si>
  <si>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</si>
  <si>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</si>
  <si>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</si>
  <si>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</si>
  <si>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</si>
  <si>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</si>
  <si>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</si>
  <si>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</si>
  <si>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</si>
  <si>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</si>
  <si>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</si>
  <si>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</si>
  <si>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</si>
  <si>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</si>
  <si>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</si>
  <si>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</si>
  <si>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</si>
  <si>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</si>
  <si>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</si>
  <si>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</si>
  <si>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</si>
  <si>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</si>
  <si>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</si>
  <si>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</si>
  <si>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</si>
  <si>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</si>
  <si>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</si>
  <si>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</si>
  <si>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</si>
  <si>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</si>
  <si>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</si>
  <si>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</si>
  <si>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</si>
  <si>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</si>
  <si>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</si>
  <si>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</si>
  <si>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</si>
  <si>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</si>
  <si>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</si>
  <si>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</si>
  <si>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</si>
  <si>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</si>
  <si>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</si>
  <si>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</si>
  <si>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</si>
  <si>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</si>
  <si>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</si>
  <si>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</si>
  <si>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</si>
  <si>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</si>
  <si>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</si>
  <si>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</si>
  <si>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</si>
  <si>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</si>
  <si>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</si>
  <si>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</si>
  <si>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</si>
  <si>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</si>
  <si>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</si>
  <si>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</si>
  <si>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</si>
  <si>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</si>
  <si>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</si>
  <si>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</si>
  <si>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</si>
  <si>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</si>
  <si>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</si>
  <si>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</si>
  <si>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</si>
  <si>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</si>
  <si>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</si>
  <si>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</si>
  <si>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</si>
  <si>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</si>
  <si>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</si>
  <si>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</si>
  <si>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</si>
  <si>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</si>
  <si>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</si>
  <si>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</si>
  <si>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</si>
  <si>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</si>
  <si>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</si>
  <si>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</si>
  <si>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</si>
  <si>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</si>
  <si>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</si>
  <si>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</si>
  <si>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</si>
  <si>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</si>
  <si>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</si>
  <si>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</si>
  <si>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</si>
  <si>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</si>
  <si>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</si>
  <si>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</si>
  <si>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</si>
  <si>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</si>
  <si>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</si>
  <si>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</si>
  <si>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</si>
  <si>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</si>
  <si>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</si>
  <si>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</si>
  <si>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</si>
  <si>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</si>
  <si>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</si>
  <si>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</si>
  <si>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</si>
  <si>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</si>
  <si>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</si>
  <si>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</si>
  <si>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</si>
  <si>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</si>
  <si>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</si>
  <si>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</si>
  <si>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</si>
  <si>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</si>
  <si>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</si>
  <si>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</si>
  <si>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</si>
  <si>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</si>
  <si>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</si>
  <si>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</si>
  <si>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</si>
  <si>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</si>
  <si>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</si>
  <si>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</si>
  <si>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</si>
  <si>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</si>
  <si>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</si>
  <si>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</si>
  <si>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</si>
  <si>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</si>
  <si>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</si>
  <si>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</si>
  <si>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</si>
  <si>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</si>
  <si>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</si>
  <si>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</si>
  <si>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</si>
  <si>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</si>
  <si>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</si>
  <si>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</si>
  <si>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</si>
  <si>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</si>
  <si>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</si>
  <si>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</si>
  <si>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</si>
  <si>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</si>
  <si>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</si>
  <si>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</si>
  <si>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</si>
  <si>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</si>
  <si>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</si>
  <si>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</si>
  <si>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</si>
  <si>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</si>
  <si>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</si>
  <si>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</si>
  <si>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</si>
  <si>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</si>
  <si>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</si>
  <si>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</si>
  <si>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</si>
  <si>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</si>
  <si>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</si>
  <si>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</si>
  <si>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</si>
  <si>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</si>
  <si>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</si>
  <si>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</si>
  <si>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</si>
  <si>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</si>
  <si>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</si>
  <si>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</si>
  <si>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</si>
  <si>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</si>
  <si>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</si>
  <si>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</si>
  <si>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</si>
  <si>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</si>
  <si>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</si>
  <si>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</si>
  <si>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</si>
  <si>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</si>
  <si>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</si>
  <si>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</si>
  <si>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</si>
  <si>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</si>
  <si>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</si>
  <si>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</si>
  <si>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</si>
  <si>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</si>
  <si>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</si>
  <si>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</si>
  <si>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</si>
  <si>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</si>
  <si>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</si>
  <si>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</si>
  <si>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</si>
  <si>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</si>
  <si>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</si>
  <si>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</si>
  <si>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</si>
  <si>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</si>
  <si>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</si>
  <si>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</si>
  <si>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</si>
  <si>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</si>
  <si>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</si>
  <si>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</si>
  <si>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</si>
  <si>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</si>
  <si>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</si>
  <si>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</si>
  <si>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</si>
  <si>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</si>
  <si>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</si>
  <si>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</si>
  <si>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</si>
  <si>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</si>
  <si>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</si>
  <si>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</si>
  <si>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</si>
  <si>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</si>
  <si>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</si>
  <si>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</si>
  <si>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</si>
  <si>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</si>
  <si>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</si>
  <si>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</si>
  <si>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</si>
  <si>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</si>
  <si>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</si>
  <si>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</si>
  <si>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</si>
  <si>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</si>
  <si>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</si>
  <si>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</si>
  <si>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</si>
  <si>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</si>
  <si>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</si>
  <si>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</si>
  <si>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</si>
  <si>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</si>
  <si>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</si>
  <si>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</si>
  <si>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</si>
  <si>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</si>
  <si>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</si>
  <si>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</si>
  <si>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</si>
  <si>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</si>
  <si>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</si>
  <si>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</si>
  <si>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</si>
  <si>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</si>
  <si>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</si>
  <si>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</si>
  <si>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</si>
  <si>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</si>
  <si>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</si>
  <si>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</si>
  <si>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</si>
  <si>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</si>
  <si>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</si>
  <si>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</si>
  <si>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</si>
  <si>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</si>
  <si>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</si>
  <si>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</si>
  <si>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</si>
  <si>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</si>
  <si>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</si>
  <si>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</si>
  <si>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</si>
  <si>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</si>
  <si>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</si>
  <si>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</si>
  <si>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</si>
  <si>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</si>
  <si>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</si>
  <si>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</si>
  <si>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</si>
  <si>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</si>
  <si>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</si>
  <si>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</si>
  <si>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</si>
  <si>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</si>
  <si>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</si>
  <si>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</si>
  <si>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</si>
  <si>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</si>
  <si>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</si>
  <si>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</si>
  <si>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</si>
  <si>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</si>
  <si>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</si>
  <si>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</si>
  <si>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</si>
  <si>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</si>
  <si>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</si>
  <si>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</si>
  <si>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</si>
  <si>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</si>
  <si>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</si>
  <si>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</si>
  <si>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</si>
  <si>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</si>
  <si>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</si>
  <si>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</si>
  <si>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</si>
  <si>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</si>
  <si>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</si>
  <si>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</si>
  <si>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</si>
  <si>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</si>
  <si>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</si>
  <si>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</si>
  <si>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</si>
  <si>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</si>
  <si>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</si>
  <si>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</si>
  <si>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</si>
  <si>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</si>
  <si>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</si>
  <si>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</si>
  <si>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</si>
  <si>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</si>
  <si>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</si>
  <si>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</si>
  <si>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</si>
  <si>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</si>
  <si>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</si>
  <si>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</si>
  <si>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</si>
  <si>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</si>
  <si>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</si>
  <si>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</si>
  <si>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</si>
  <si>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</si>
  <si>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</si>
  <si>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</si>
  <si>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</si>
  <si>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</si>
  <si>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</si>
  <si>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</si>
  <si>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</si>
  <si>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</si>
  <si>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</si>
  <si>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</si>
  <si>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</si>
  <si>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</si>
  <si>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</si>
  <si>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</si>
  <si>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</si>
  <si>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</si>
  <si>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</si>
  <si>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</si>
  <si>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</si>
  <si>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</si>
  <si>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</si>
  <si>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</si>
  <si>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</si>
  <si>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</si>
  <si>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</si>
  <si>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</si>
  <si>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</si>
  <si>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</si>
  <si>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</si>
  <si>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</si>
  <si>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</si>
  <si>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</si>
  <si>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</si>
  <si>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</si>
  <si>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</si>
  <si>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</si>
  <si>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</si>
  <si>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</si>
  <si>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</si>
  <si>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</si>
  <si>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</si>
  <si>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</si>
  <si>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</si>
  <si>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</si>
  <si>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</si>
  <si>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</si>
  <si>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</si>
  <si>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</si>
  <si>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</si>
  <si>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</si>
  <si>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</si>
  <si>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</si>
  <si>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</si>
  <si>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</si>
  <si>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</si>
  <si>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</si>
  <si>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</si>
  <si>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</si>
  <si>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</si>
  <si>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</si>
  <si>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</si>
  <si>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</si>
  <si>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</si>
  <si>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</si>
  <si>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</si>
  <si>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</si>
  <si>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</si>
  <si>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</si>
  <si>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</si>
  <si>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</si>
  <si>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</si>
  <si>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</si>
  <si>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</si>
  <si>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</si>
  <si>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</si>
  <si>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</si>
  <si>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</si>
  <si>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</si>
  <si>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</si>
  <si>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</si>
  <si>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</si>
  <si>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</si>
  <si>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</si>
  <si>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</si>
  <si>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</si>
  <si>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</si>
  <si>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</si>
  <si>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</si>
  <si>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</si>
  <si>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</si>
  <si>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</si>
  <si>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</si>
  <si>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</si>
  <si>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</si>
  <si>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</si>
  <si>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</si>
  <si>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</si>
  <si>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</si>
  <si>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</si>
  <si>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</si>
  <si>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</si>
  <si>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</si>
  <si>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</si>
  <si>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</si>
  <si>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</si>
  <si>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</si>
  <si>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</si>
  <si>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</si>
  <si>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</si>
  <si>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</si>
  <si>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</si>
  <si>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</si>
  <si>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</si>
  <si>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</si>
  <si>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</si>
  <si>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</si>
  <si>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</si>
  <si>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</si>
  <si>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</si>
  <si>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</si>
  <si>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</si>
  <si>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</si>
  <si>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</si>
  <si>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</si>
  <si>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</si>
  <si>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</si>
  <si>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</si>
  <si>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</si>
  <si>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</si>
  <si>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</si>
  <si>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</si>
  <si>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</si>
  <si>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</si>
  <si>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</si>
  <si>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</si>
  <si>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</si>
  <si>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</si>
  <si>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</si>
  <si>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</si>
  <si>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</si>
  <si>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</si>
  <si>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</si>
  <si>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</si>
  <si>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</si>
  <si>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</si>
  <si>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</si>
  <si>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</si>
  <si>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</si>
  <si>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</si>
  <si>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</si>
  <si>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</si>
  <si>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</si>
  <si>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</si>
  <si>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</si>
  <si>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</si>
  <si>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</si>
  <si>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</si>
  <si>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</si>
  <si>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</si>
  <si>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</si>
  <si>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</si>
  <si>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</si>
  <si>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</si>
  <si>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</si>
  <si>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</si>
  <si>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</si>
  <si>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</si>
  <si>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</si>
  <si>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</si>
  <si>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</si>
  <si>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</si>
  <si>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</si>
  <si>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</si>
  <si>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</si>
  <si>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</si>
  <si>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</si>
  <si>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</si>
  <si>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</si>
  <si>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</si>
  <si>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</si>
  <si>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</si>
  <si>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</si>
  <si>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</si>
  <si>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</si>
  <si>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</si>
  <si>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</si>
  <si>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</si>
  <si>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</si>
  <si>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</si>
  <si>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</si>
  <si>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</si>
  <si>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</si>
  <si>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</si>
  <si>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</si>
  <si>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</si>
  <si>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</si>
  <si>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</si>
  <si>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</si>
  <si>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</si>
  <si>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</si>
  <si>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</si>
  <si>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</si>
  <si>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</si>
  <si>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</si>
  <si>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</si>
  <si>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</si>
  <si>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</si>
  <si>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</si>
  <si>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</si>
  <si>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</si>
  <si>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</si>
  <si>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</si>
  <si>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</si>
  <si>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</si>
  <si>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</si>
  <si>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</si>
  <si>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</si>
  <si>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</si>
  <si>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</si>
  <si>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</si>
  <si>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</si>
  <si>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</si>
  <si>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</si>
  <si>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</si>
  <si>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</si>
  <si>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</si>
  <si>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</si>
  <si>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</si>
  <si>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</si>
  <si>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</si>
  <si>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</si>
  <si>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</si>
  <si>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</si>
  <si>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</si>
  <si>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</si>
  <si>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</si>
  <si>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</si>
  <si>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</si>
  <si>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</si>
  <si>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</si>
  <si>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</si>
  <si>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</si>
  <si>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</si>
  <si>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</si>
  <si>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</si>
  <si>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</si>
  <si>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</si>
  <si>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</si>
  <si>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</si>
  <si>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</si>
  <si>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</si>
  <si>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</si>
  <si>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</si>
  <si>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</si>
  <si>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</si>
  <si>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</si>
  <si>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</si>
  <si>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</si>
  <si>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</si>
  <si>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</si>
  <si>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</si>
  <si>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</si>
  <si>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</si>
  <si>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</si>
  <si>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</si>
  <si>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</si>
  <si>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</si>
  <si>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</si>
  <si>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</si>
  <si>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</si>
  <si>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</si>
  <si>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</si>
  <si>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</si>
  <si>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</si>
  <si>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</si>
  <si>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</si>
  <si>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</si>
  <si>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</si>
  <si>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</si>
  <si>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</si>
  <si>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</si>
  <si>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</si>
  <si>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</si>
  <si>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</si>
  <si>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</si>
  <si>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</si>
  <si>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</si>
  <si>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</si>
  <si>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</si>
  <si>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</si>
  <si>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</si>
  <si>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</si>
  <si>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</si>
  <si>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</si>
  <si>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</si>
  <si>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</si>
  <si>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</si>
  <si>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</si>
  <si>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</si>
  <si>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</si>
  <si>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</si>
  <si>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</si>
  <si>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</si>
  <si>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</si>
  <si>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</si>
  <si>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</si>
  <si>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</si>
  <si>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</si>
  <si>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</si>
  <si>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</si>
  <si>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</si>
  <si>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</si>
  <si>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</si>
  <si>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</si>
  <si>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</si>
  <si>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</si>
  <si>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</si>
  <si>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</si>
  <si>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</si>
  <si>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</si>
  <si>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</si>
  <si>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</si>
  <si>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</si>
  <si>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</si>
  <si>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</si>
  <si>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</si>
  <si>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</si>
  <si>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</si>
  <si>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</si>
  <si>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</si>
  <si>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</si>
  <si>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</si>
  <si>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</si>
  <si>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</si>
  <si>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</si>
  <si>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</si>
  <si>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</si>
  <si>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</si>
  <si>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</si>
  <si>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</si>
  <si>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</si>
  <si>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</si>
  <si>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</si>
  <si>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</si>
  <si>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</si>
  <si>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</si>
  <si>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</si>
  <si>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</si>
  <si>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</si>
  <si>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</si>
  <si>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</si>
  <si>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</si>
  <si>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</si>
  <si>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</si>
  <si>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</si>
  <si>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</si>
  <si>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</si>
  <si>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</si>
  <si>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</si>
  <si>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</si>
  <si>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</si>
  <si>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</si>
  <si>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</si>
  <si>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</si>
  <si>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</si>
  <si>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</si>
  <si>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</si>
  <si>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</si>
  <si>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</si>
  <si>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</si>
  <si>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</si>
  <si>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</si>
  <si>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</si>
  <si>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</si>
  <si>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</si>
  <si>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</si>
  <si>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</si>
  <si>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</si>
  <si>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</si>
  <si>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</si>
  <si>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</si>
  <si>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</si>
  <si>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</si>
  <si>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</si>
  <si>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</si>
  <si>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</si>
  <si>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</si>
  <si>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</si>
  <si>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</si>
  <si>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</si>
  <si>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</si>
  <si>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</si>
  <si>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</si>
  <si>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</si>
  <si>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</si>
  <si>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</si>
  <si>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</si>
  <si>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</si>
  <si>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</si>
  <si>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</si>
  <si>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</si>
  <si>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</si>
  <si>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</si>
  <si>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</si>
  <si>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</si>
  <si>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</si>
  <si>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</si>
  <si>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</si>
  <si>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</si>
  <si>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</si>
  <si>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</si>
  <si>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</si>
  <si>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</si>
  <si>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</si>
  <si>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</si>
  <si>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</si>
  <si>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</si>
  <si>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</si>
  <si>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</si>
  <si>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</si>
  <si>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</si>
  <si>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</si>
  <si>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</si>
  <si>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</si>
  <si>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</si>
  <si>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</si>
  <si>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</si>
  <si>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</si>
  <si>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</si>
  <si>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</si>
  <si>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</si>
  <si>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</si>
  <si>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</si>
  <si>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</si>
  <si>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</si>
  <si>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</si>
  <si>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</si>
  <si>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</si>
  <si>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</si>
  <si>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</si>
  <si>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</si>
  <si>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</si>
  <si>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</si>
  <si>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</si>
  <si>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</si>
  <si>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</si>
  <si>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</si>
  <si>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</si>
  <si>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</si>
  <si>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</si>
  <si>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</si>
  <si>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</si>
  <si>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</si>
  <si>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</si>
  <si>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</si>
  <si>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</si>
  <si>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</si>
  <si>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</si>
  <si>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</si>
  <si>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</si>
  <si>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</si>
  <si>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</si>
  <si>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</si>
  <si>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</si>
  <si>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</si>
  <si>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</si>
  <si>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</si>
  <si>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</si>
  <si>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</si>
  <si>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</si>
  <si>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</si>
  <si>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</si>
  <si>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</si>
  <si>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</si>
  <si>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</si>
  <si>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</si>
  <si>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</si>
  <si>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</si>
  <si>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</si>
  <si>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</si>
  <si>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</si>
  <si>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</si>
  <si>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</si>
  <si>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</si>
  <si>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</si>
  <si>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</si>
  <si>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</si>
  <si>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</si>
  <si>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</si>
  <si>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</si>
  <si>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</si>
  <si>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</si>
  <si>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</si>
  <si>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</si>
  <si>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</si>
  <si>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</si>
  <si>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</si>
  <si>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</si>
  <si>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</si>
  <si>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</si>
  <si>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</si>
  <si>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</si>
  <si>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</si>
  <si>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</si>
  <si>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</si>
  <si>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</si>
  <si>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</si>
  <si>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</si>
  <si>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</si>
  <si>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</si>
  <si>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</si>
  <si>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</si>
  <si>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</si>
  <si>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</si>
  <si>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</si>
  <si>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</si>
  <si>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</si>
  <si>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</si>
  <si>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</si>
  <si>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</si>
  <si>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</si>
  <si>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</si>
  <si>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</si>
  <si>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</si>
  <si>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</si>
  <si>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</si>
  <si>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</si>
  <si>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</si>
  <si>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</si>
  <si>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</si>
  <si>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</si>
  <si>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</si>
  <si>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</si>
  <si>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</si>
  <si>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</si>
  <si>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</si>
  <si>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</si>
  <si>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</si>
  <si>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</si>
  <si>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</si>
  <si>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</si>
  <si>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</si>
  <si>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</si>
  <si>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</si>
  <si>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</si>
  <si>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</si>
  <si>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</si>
  <si>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</si>
  <si>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</si>
  <si>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</si>
  <si>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</si>
  <si>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</si>
  <si>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</si>
  <si>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</si>
  <si>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</si>
  <si>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</si>
  <si>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</si>
  <si>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</si>
  <si>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</si>
  <si>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</si>
  <si>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</si>
  <si>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</si>
  <si>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</si>
  <si>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</si>
  <si>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</si>
  <si>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</si>
  <si>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</si>
  <si>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</si>
  <si>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</si>
  <si>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</si>
  <si>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</si>
  <si>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</si>
  <si>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</si>
  <si>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</si>
  <si>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</si>
  <si>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</si>
  <si>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</si>
  <si>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</si>
  <si>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</si>
  <si>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</si>
  <si>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</si>
  <si>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</si>
  <si>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</si>
  <si>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</si>
  <si>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</si>
  <si>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</si>
  <si>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</si>
  <si>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</si>
  <si>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</si>
  <si>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</si>
  <si>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</si>
  <si>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</si>
  <si>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</si>
  <si>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</si>
  <si>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</si>
  <si>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</si>
  <si>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</si>
  <si>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</si>
  <si>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</si>
  <si>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</si>
  <si>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</si>
  <si>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</si>
  <si>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</si>
  <si>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</si>
  <si>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</si>
  <si>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</si>
  <si>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</si>
  <si>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</si>
  <si>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</si>
  <si>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</si>
  <si>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</si>
  <si>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</si>
  <si>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</si>
  <si>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</si>
  <si>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</si>
  <si>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</si>
  <si>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</si>
  <si>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</si>
  <si>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</si>
  <si>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</si>
  <si>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</si>
  <si>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</si>
  <si>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</si>
  <si>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</si>
  <si>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</si>
  <si>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</si>
  <si>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</si>
  <si>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</si>
  <si>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</si>
  <si>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</si>
  <si>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</si>
  <si>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</si>
  <si>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</si>
  <si>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</si>
  <si>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</si>
  <si>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</si>
  <si>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</si>
  <si>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</si>
  <si>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</si>
  <si>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</si>
  <si>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</si>
  <si>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</si>
  <si>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</si>
  <si>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</si>
  <si>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</si>
  <si>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</si>
  <si>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</si>
  <si>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</si>
  <si>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</si>
  <si>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</si>
  <si>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</si>
  <si>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</si>
  <si>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</si>
  <si>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</si>
  <si>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</si>
  <si>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</si>
  <si>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</si>
  <si>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</si>
  <si>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</si>
  <si>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</si>
  <si>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</si>
  <si>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</si>
  <si>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</si>
  <si>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</si>
  <si>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</si>
  <si>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</si>
  <si>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</si>
  <si>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</si>
  <si>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</si>
  <si>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</si>
  <si>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</si>
  <si>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</si>
  <si>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</si>
  <si>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</si>
  <si>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</si>
  <si>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</si>
  <si>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</si>
  <si>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</si>
  <si>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</si>
  <si>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</si>
  <si>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</si>
  <si>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</si>
  <si>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</si>
  <si>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</si>
  <si>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</si>
  <si>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</si>
  <si>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</si>
  <si>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</si>
  <si>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</si>
  <si>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</si>
  <si>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</si>
  <si>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</si>
  <si>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</si>
  <si>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</si>
  <si>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</si>
  <si>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</si>
  <si>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</si>
  <si>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</si>
  <si>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</si>
  <si>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</si>
  <si>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</si>
  <si>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</si>
  <si>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</si>
  <si>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</si>
  <si>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</si>
  <si>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</si>
  <si>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</si>
  <si>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</si>
  <si>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</si>
  <si>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</si>
  <si>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</si>
  <si>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</si>
  <si>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</si>
  <si>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</si>
  <si>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</si>
  <si>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</si>
  <si>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</si>
  <si>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</si>
  <si>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</si>
  <si>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</si>
  <si>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</si>
  <si>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</si>
  <si>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</si>
  <si>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</si>
  <si>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</si>
  <si>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</si>
  <si>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</si>
  <si>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</si>
  <si>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</si>
  <si>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</si>
  <si>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</si>
  <si>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</si>
  <si>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</si>
  <si>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</si>
  <si>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</si>
  <si>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</si>
  <si>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</si>
  <si>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</si>
  <si>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</si>
  <si>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</si>
  <si>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</si>
  <si>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</si>
  <si>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</si>
  <si>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</si>
  <si>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</si>
  <si>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</si>
  <si>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</si>
  <si>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</si>
  <si>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</si>
  <si>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</si>
  <si>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</si>
  <si>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</si>
  <si>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</si>
  <si>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</si>
  <si>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</si>
  <si>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</si>
  <si>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</si>
  <si>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</si>
  <si>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</si>
  <si>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</si>
  <si>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</si>
  <si>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</si>
  <si>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</si>
  <si>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</si>
  <si>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</si>
  <si>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</si>
  <si>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</si>
  <si>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</si>
  <si>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</si>
  <si>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</si>
  <si>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</si>
  <si>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</si>
  <si>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</si>
  <si>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</si>
  <si>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</si>
  <si>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</si>
  <si>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</si>
  <si>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</si>
  <si>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</si>
  <si>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</si>
  <si>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</si>
  <si>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</si>
  <si>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</si>
  <si>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</si>
  <si>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</si>
  <si>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</si>
  <si>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</si>
  <si>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</si>
  <si>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</si>
  <si>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</si>
  <si>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</si>
  <si>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</si>
  <si>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</si>
  <si>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</si>
  <si>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</si>
  <si>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</si>
  <si>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</si>
  <si>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</si>
  <si>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</si>
  <si>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</si>
  <si>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</si>
  <si>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</si>
  <si>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</si>
  <si>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</si>
  <si>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</si>
  <si>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</si>
  <si>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</si>
  <si>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</si>
  <si>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</si>
  <si>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</si>
  <si>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</si>
  <si>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</si>
  <si>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</si>
  <si>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</si>
  <si>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</si>
  <si>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</si>
  <si>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</si>
  <si>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</si>
  <si>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</si>
  <si>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</si>
  <si>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</si>
  <si>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</si>
  <si>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</si>
  <si>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</si>
  <si>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</si>
  <si>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</si>
  <si>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</si>
  <si>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</si>
  <si>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</si>
  <si>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</si>
  <si>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</si>
  <si>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</si>
  <si>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</si>
  <si>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</si>
  <si>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</si>
  <si>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</si>
  <si>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</si>
  <si>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</si>
  <si>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</si>
  <si>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</si>
  <si>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</si>
  <si>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</si>
  <si>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</si>
  <si>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</si>
  <si>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</si>
  <si>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</si>
  <si>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</si>
  <si>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</si>
  <si>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</si>
  <si>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</si>
  <si>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</si>
  <si>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</si>
  <si>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</si>
  <si>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</si>
  <si>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</si>
  <si>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</si>
  <si>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</si>
  <si>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</si>
  <si>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</si>
  <si>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</si>
  <si>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</si>
  <si>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</si>
  <si>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</si>
  <si>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</si>
  <si>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</si>
  <si>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</si>
  <si>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</si>
  <si>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</si>
  <si>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</si>
  <si>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</si>
  <si>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</si>
  <si>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</si>
  <si>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</si>
  <si>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</si>
  <si>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</si>
  <si>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</si>
  <si>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</si>
  <si>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</si>
  <si>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</si>
  <si>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</si>
  <si>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</si>
  <si>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</si>
  <si>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</si>
  <si>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</si>
  <si>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</si>
  <si>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</si>
  <si>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</si>
  <si>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</si>
  <si>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</si>
  <si>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</si>
  <si>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</si>
  <si>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</si>
  <si>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</si>
  <si>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</si>
  <si>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</si>
  <si>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</si>
  <si>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</si>
  <si>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</si>
  <si>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</si>
  <si>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</si>
  <si>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</si>
  <si>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</si>
  <si>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</si>
  <si>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</si>
  <si>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</si>
  <si>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</si>
  <si>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</si>
  <si>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</si>
  <si>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</si>
  <si>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</si>
  <si>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</si>
  <si>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</si>
  <si>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</si>
  <si>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</si>
  <si>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</si>
  <si>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</si>
  <si>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</si>
  <si>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</si>
  <si>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</si>
  <si>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</si>
  <si>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</si>
  <si>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</si>
  <si>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</si>
  <si>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</si>
  <si>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</si>
  <si>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</si>
  <si>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</si>
  <si>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</si>
  <si>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</si>
  <si>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</si>
  <si>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</si>
  <si>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</si>
  <si>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</si>
  <si>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</si>
  <si>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</si>
  <si>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</si>
  <si>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</si>
  <si>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</si>
  <si>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</si>
  <si>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</si>
  <si>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</si>
  <si>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</si>
  <si>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</si>
  <si>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</si>
  <si>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</si>
  <si>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</si>
  <si>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</si>
  <si>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</si>
  <si>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</si>
  <si>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</si>
  <si>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</si>
  <si>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</si>
  <si>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</si>
  <si>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</si>
  <si>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</si>
  <si>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</si>
  <si>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</si>
  <si>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</si>
  <si>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</si>
  <si>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</si>
  <si>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</si>
  <si>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</si>
  <si>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</si>
  <si>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</si>
  <si>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</si>
  <si>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</si>
  <si>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</si>
  <si>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</si>
  <si>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</si>
  <si>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</si>
  <si>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</si>
  <si>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</si>
  <si>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</si>
  <si>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</si>
  <si>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</si>
  <si>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</si>
  <si>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</si>
  <si>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</si>
  <si>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</si>
  <si>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</si>
  <si>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</si>
  <si>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</si>
  <si>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</si>
  <si>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</si>
  <si>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</si>
  <si>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</si>
  <si>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</si>
  <si>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</si>
  <si>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</si>
  <si>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</si>
  <si>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</si>
  <si>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</si>
  <si>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</si>
  <si>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</si>
  <si>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</si>
  <si>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</si>
  <si>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</si>
  <si>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</si>
  <si>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</si>
  <si>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</si>
  <si>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</si>
  <si>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</si>
  <si>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</si>
  <si>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</si>
  <si>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</si>
  <si>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</si>
  <si>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</si>
  <si>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</si>
  <si>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</si>
  <si>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</si>
  <si>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</si>
  <si>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</si>
  <si>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</si>
  <si>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</si>
  <si>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</si>
  <si>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</si>
  <si>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</si>
  <si>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</si>
  <si>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</si>
  <si>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</si>
  <si>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</si>
  <si>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</si>
  <si>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</si>
  <si>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</si>
  <si>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</si>
  <si>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</si>
  <si>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</si>
  <si>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</si>
  <si>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</si>
  <si>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</si>
  <si>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</si>
  <si>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</si>
  <si>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</si>
  <si>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</si>
  <si>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</si>
  <si>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</si>
  <si>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</si>
  <si>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</si>
  <si>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</si>
  <si>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</si>
  <si>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</si>
  <si>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</si>
  <si>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</si>
  <si>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</si>
  <si>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</si>
  <si>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</si>
  <si>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</si>
  <si>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</si>
  <si>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</si>
  <si>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</si>
  <si>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</si>
  <si>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</si>
  <si>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</si>
  <si>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</si>
  <si>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</si>
  <si>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</si>
  <si>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</si>
  <si>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</si>
  <si>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</si>
  <si>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</si>
  <si>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</si>
  <si>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</si>
  <si>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</si>
  <si>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</si>
  <si>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</si>
  <si>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</si>
  <si>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</si>
  <si>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</si>
  <si>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</si>
  <si>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</si>
  <si>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</si>
  <si>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</si>
  <si>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</si>
  <si>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</si>
  <si>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</si>
  <si>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</si>
  <si>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</si>
  <si>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</si>
  <si>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</si>
  <si>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</si>
  <si>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</si>
  <si>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</si>
  <si>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</si>
  <si>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</si>
  <si>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</si>
  <si>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</si>
  <si>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</si>
  <si>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</si>
  <si>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</si>
  <si>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</si>
  <si>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</si>
  <si>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</si>
  <si>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</si>
  <si>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</si>
  <si>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</si>
  <si>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</si>
  <si>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</si>
  <si>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</si>
  <si>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</si>
  <si>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</si>
  <si>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</si>
  <si>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</si>
  <si>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</si>
  <si>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</si>
  <si>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</si>
  <si>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</si>
  <si>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</si>
  <si>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</si>
  <si>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</si>
  <si>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</si>
  <si>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</si>
  <si>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</si>
  <si>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</si>
  <si>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</si>
  <si>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</si>
  <si>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</si>
  <si>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</si>
  <si>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</si>
  <si>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</si>
  <si>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</si>
  <si>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</si>
  <si>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</si>
  <si>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</si>
  <si>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</si>
  <si>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</si>
  <si>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</si>
  <si>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</si>
  <si>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</si>
  <si>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</si>
  <si>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</si>
  <si>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</si>
  <si>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</si>
  <si>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</si>
  <si>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</si>
  <si>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</si>
  <si>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</si>
  <si>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</si>
  <si>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</si>
  <si>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</si>
  <si>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</si>
  <si>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</si>
  <si>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</si>
  <si>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</si>
  <si>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</si>
  <si>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</si>
  <si>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</si>
  <si>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</si>
  <si>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</si>
  <si>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</si>
  <si>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</si>
  <si>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</si>
  <si>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</si>
  <si>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</si>
  <si>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</si>
  <si>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</si>
  <si>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</si>
  <si>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</si>
  <si>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</si>
  <si>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</si>
  <si>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</si>
  <si>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</si>
  <si>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</si>
  <si>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</si>
  <si>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</si>
  <si>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</si>
  <si>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</si>
  <si>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</si>
  <si>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</si>
  <si>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</si>
  <si>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</si>
  <si>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</si>
  <si>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</si>
  <si>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</si>
  <si>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</si>
  <si>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</si>
  <si>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</si>
  <si>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</si>
  <si>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</si>
  <si>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</si>
  <si>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</si>
  <si>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</si>
  <si>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</si>
  <si>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</si>
  <si>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</si>
  <si>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</si>
  <si>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</si>
  <si>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</si>
  <si>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</si>
  <si>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</si>
  <si>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</si>
  <si>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</si>
  <si>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</si>
  <si>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</si>
  <si>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</si>
  <si>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</si>
  <si>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</si>
  <si>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</si>
  <si>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</si>
  <si>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</si>
  <si>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</si>
  <si>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</si>
  <si>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</si>
  <si>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</si>
  <si>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</si>
  <si>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</si>
  <si>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</si>
  <si>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</si>
  <si>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</si>
  <si>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</si>
  <si>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</si>
  <si>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</si>
  <si>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</si>
  <si>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</si>
  <si>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</si>
  <si>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</si>
  <si>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</si>
  <si>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</si>
  <si>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</si>
  <si>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</si>
  <si>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</si>
  <si>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</si>
  <si>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</si>
  <si>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</si>
  <si>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</si>
  <si>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</si>
  <si>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</si>
  <si>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</si>
  <si>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</si>
  <si>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</si>
  <si>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</si>
  <si>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</si>
  <si>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</si>
  <si>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</si>
  <si>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</si>
  <si>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</si>
  <si>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</si>
  <si>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</si>
  <si>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</si>
  <si>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</si>
  <si>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</si>
  <si>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</si>
  <si>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</si>
  <si>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</si>
  <si>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</si>
  <si>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</si>
  <si>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</si>
  <si>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</si>
  <si>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</si>
  <si>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</si>
  <si>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</si>
  <si>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</si>
  <si>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</si>
  <si>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</si>
  <si>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</si>
  <si>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</si>
  <si>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</si>
  <si>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</si>
  <si>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</si>
  <si>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</si>
  <si>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</si>
  <si>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</si>
  <si>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</si>
  <si>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</si>
  <si>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</si>
  <si>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</si>
  <si>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</si>
  <si>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</si>
  <si>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</si>
  <si>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</si>
  <si>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</si>
  <si>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</si>
  <si>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</si>
  <si>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</si>
  <si>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</si>
  <si>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</si>
  <si>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</si>
  <si>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</si>
  <si>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</si>
  <si>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</si>
  <si>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</si>
  <si>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</si>
  <si>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</si>
  <si>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</si>
  <si>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</si>
  <si>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</si>
  <si>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</si>
  <si>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</si>
  <si>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</si>
  <si>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</si>
  <si>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</si>
  <si>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</si>
  <si>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</si>
  <si>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</si>
  <si>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</si>
  <si>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</si>
  <si>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</si>
  <si>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</si>
  <si>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</si>
  <si>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</si>
  <si>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</si>
  <si>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</si>
  <si>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</si>
  <si>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</si>
  <si>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</si>
  <si>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</si>
  <si>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</si>
  <si>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</si>
  <si>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</si>
  <si>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</si>
  <si>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</si>
  <si>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</si>
  <si>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</si>
  <si>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</si>
  <si>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</si>
  <si>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</si>
  <si>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</si>
  <si>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</si>
  <si>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</si>
  <si>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</si>
  <si>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</si>
  <si>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</si>
  <si>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</si>
  <si>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</si>
  <si>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</si>
  <si>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</si>
  <si>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</si>
  <si>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</si>
  <si>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</si>
  <si>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</si>
  <si>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</si>
  <si>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</si>
  <si>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</si>
  <si>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</si>
  <si>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</si>
  <si>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</si>
  <si>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</si>
  <si>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</si>
  <si>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</si>
  <si>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</si>
  <si>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</si>
  <si>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</si>
  <si>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</si>
  <si>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</si>
  <si>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</si>
  <si>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</si>
  <si>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</si>
  <si>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</si>
  <si>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</si>
  <si>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</si>
  <si>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</si>
  <si>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</si>
  <si>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</si>
  <si>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</si>
  <si>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</si>
  <si>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</si>
  <si>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</si>
  <si>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</si>
  <si>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</si>
  <si>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</si>
  <si>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</si>
  <si>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</si>
  <si>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</si>
  <si>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</si>
  <si>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</si>
  <si>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</si>
  <si>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</si>
  <si>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</si>
  <si>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</si>
  <si>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</si>
  <si>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</si>
  <si>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</si>
  <si>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</si>
  <si>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</si>
  <si>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</si>
  <si>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</si>
  <si>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</si>
  <si>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</si>
  <si>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</si>
  <si>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</si>
  <si>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</si>
  <si>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</si>
  <si>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</si>
  <si>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</si>
  <si>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</si>
  <si>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</si>
  <si>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</si>
  <si>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</si>
  <si>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</si>
  <si>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</si>
  <si>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</si>
  <si>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</si>
  <si>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</si>
  <si>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</si>
  <si>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</si>
  <si>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</si>
  <si>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</si>
  <si>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</si>
  <si>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</si>
  <si>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</si>
  <si>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</si>
  <si>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</si>
  <si>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</si>
  <si>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</si>
  <si>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</si>
  <si>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</si>
  <si>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</si>
  <si>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</si>
  <si>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</si>
  <si>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</si>
  <si>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</si>
  <si>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</si>
  <si>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</si>
  <si>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</si>
  <si>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</si>
  <si>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</si>
  <si>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</si>
  <si>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</si>
  <si>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</si>
  <si>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</si>
  <si>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</si>
  <si>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</si>
  <si>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</si>
  <si>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</si>
  <si>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</si>
  <si>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</si>
  <si>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</si>
  <si>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</si>
  <si>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</si>
  <si>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</si>
  <si>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</si>
  <si>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</si>
  <si>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</si>
  <si>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</si>
  <si>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</si>
  <si>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</si>
  <si>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</si>
  <si>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</si>
  <si>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</si>
  <si>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</si>
  <si>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</si>
  <si>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</si>
  <si>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</si>
  <si>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</si>
  <si>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</si>
  <si>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</si>
  <si>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</si>
  <si>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</si>
  <si>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</si>
  <si>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</si>
  <si>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</si>
  <si>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</si>
  <si>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</si>
  <si>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</si>
  <si>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</si>
  <si>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</si>
  <si>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</si>
  <si>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</si>
  <si>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</si>
  <si>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</si>
  <si>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</si>
  <si>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</si>
  <si>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</si>
  <si>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</si>
  <si>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</si>
  <si>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</si>
  <si>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</si>
  <si>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</si>
  <si>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</si>
  <si>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</si>
  <si>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</si>
  <si>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</si>
  <si>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</si>
  <si>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</si>
  <si>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</si>
  <si>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</si>
  <si>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</si>
  <si>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</si>
  <si>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</si>
  <si>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</si>
  <si>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</si>
  <si>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</si>
  <si>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</si>
  <si>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</si>
  <si>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</si>
  <si>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</si>
  <si>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</si>
  <si>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</si>
  <si>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</si>
  <si>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</si>
  <si>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</si>
  <si>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</si>
  <si>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</si>
  <si>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</si>
  <si>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</si>
  <si>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</si>
  <si>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</si>
  <si>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</si>
  <si>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</si>
  <si>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</si>
  <si>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</si>
  <si>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</si>
  <si>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</si>
  <si>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</si>
  <si>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</si>
  <si>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</si>
  <si>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</si>
  <si>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</si>
  <si>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</si>
  <si>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</si>
  <si>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</si>
  <si>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</si>
  <si>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</si>
  <si>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</si>
  <si>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</si>
  <si>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</si>
  <si>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</si>
  <si>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</si>
  <si>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</si>
  <si>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</si>
  <si>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</si>
  <si>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</si>
  <si>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</si>
  <si>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</si>
  <si>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</si>
  <si>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</si>
  <si>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</si>
  <si>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</si>
  <si>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</si>
  <si>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</si>
  <si>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</si>
  <si>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</si>
  <si>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</si>
  <si>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</si>
  <si>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</si>
  <si>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</si>
  <si>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</si>
  <si>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</si>
  <si>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</si>
  <si>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</si>
  <si>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</si>
  <si>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</si>
  <si>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</si>
  <si>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</si>
  <si>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</si>
  <si>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</si>
  <si>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</si>
  <si>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</si>
  <si>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</si>
  <si>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</si>
  <si>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</si>
  <si>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</si>
  <si>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</si>
  <si>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</si>
  <si>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</si>
  <si>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</si>
  <si>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</si>
  <si>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</si>
  <si>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</si>
  <si>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</si>
  <si>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</si>
  <si>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</si>
  <si>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</si>
  <si>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</si>
  <si>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</si>
  <si>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</si>
  <si>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</si>
  <si>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</si>
  <si>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</si>
  <si>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</si>
  <si>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</si>
  <si>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</si>
  <si>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</si>
  <si>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</si>
  <si>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</si>
  <si>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</si>
  <si>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</si>
  <si>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</si>
  <si>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</si>
  <si>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</si>
  <si>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</si>
  <si>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</si>
  <si>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</si>
  <si>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</si>
  <si>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</si>
  <si>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</si>
  <si>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</si>
  <si>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</si>
  <si>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</si>
  <si>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</si>
  <si>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</si>
  <si>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</si>
  <si>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</si>
  <si>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</si>
  <si>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</si>
  <si>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</si>
  <si>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</si>
  <si>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</si>
  <si>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</si>
  <si>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</si>
  <si>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</si>
  <si>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</si>
  <si>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</si>
  <si>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</si>
  <si>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</si>
  <si>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</si>
  <si>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</si>
  <si>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</si>
  <si>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</si>
  <si>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</si>
  <si>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</si>
  <si>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</si>
  <si>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</si>
  <si>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</si>
  <si>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</si>
  <si>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</si>
  <si>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</si>
  <si>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</si>
  <si>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</si>
  <si>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</si>
  <si>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</si>
  <si>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</si>
  <si>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</si>
  <si>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</si>
  <si>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</si>
  <si>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</si>
  <si>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</si>
  <si>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</si>
  <si>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</si>
  <si>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</si>
  <si>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</si>
  <si>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</si>
  <si>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</si>
  <si>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</si>
  <si>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</si>
  <si>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</si>
  <si>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</si>
  <si>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</si>
  <si>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</si>
  <si>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</si>
  <si>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</si>
  <si>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</si>
  <si>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</si>
  <si>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</si>
  <si>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</si>
  <si>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</si>
  <si>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</si>
  <si>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</si>
  <si>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</si>
  <si>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</si>
  <si>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</si>
  <si>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</si>
  <si>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</si>
  <si>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</si>
  <si>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</si>
  <si>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</si>
  <si>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</si>
  <si>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</si>
  <si>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</si>
  <si>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</si>
  <si>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</si>
  <si>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</si>
  <si>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</si>
  <si>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</si>
  <si>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</si>
  <si>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</si>
  <si>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</si>
  <si>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</si>
  <si>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</si>
  <si>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</si>
  <si>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</si>
  <si>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</si>
  <si>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</si>
  <si>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</si>
  <si>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</si>
  <si>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</si>
  <si>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</si>
  <si>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</si>
  <si>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</si>
  <si>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</si>
  <si>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</si>
  <si>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</si>
  <si>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</si>
  <si>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</si>
  <si>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</si>
  <si>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</si>
  <si>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</si>
  <si>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</si>
  <si>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</si>
  <si>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</si>
  <si>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</si>
  <si>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</si>
  <si>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</si>
  <si>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</si>
  <si>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</si>
  <si>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</si>
  <si>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</si>
  <si>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</si>
  <si>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</si>
  <si>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</si>
  <si>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</si>
  <si>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</si>
  <si>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</si>
  <si>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</si>
  <si>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</si>
  <si>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</si>
  <si>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</si>
  <si>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</si>
  <si>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</si>
  <si>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</si>
  <si>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</si>
  <si>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</si>
  <si>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</si>
  <si>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</si>
  <si>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</si>
  <si>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</si>
  <si>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</si>
  <si>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</si>
  <si>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</si>
  <si>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</si>
  <si>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</si>
  <si>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</si>
  <si>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</si>
  <si>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</si>
  <si>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</si>
  <si>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</si>
  <si>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</si>
  <si>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</si>
  <si>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</si>
  <si>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</si>
  <si>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</si>
  <si>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</si>
  <si>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</si>
  <si>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</si>
  <si>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</si>
  <si>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</si>
  <si>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</si>
  <si>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</si>
  <si>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</si>
  <si>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</si>
  <si>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</si>
  <si>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</si>
  <si>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</si>
  <si>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</si>
  <si>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</si>
  <si>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</si>
  <si>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</si>
  <si>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</si>
  <si>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</si>
  <si>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</si>
  <si>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</si>
  <si>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</si>
  <si>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</si>
  <si>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</si>
  <si>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</si>
  <si>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</si>
  <si>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</si>
  <si>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</si>
  <si>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</si>
  <si>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</si>
  <si>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</si>
  <si>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</si>
  <si>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</si>
  <si>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</si>
  <si>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</si>
  <si>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</si>
  <si>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</si>
  <si>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</si>
  <si>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</si>
  <si>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</si>
  <si>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</si>
  <si>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</si>
  <si>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</si>
  <si>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</si>
  <si>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</si>
  <si>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</si>
  <si>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</si>
  <si>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</si>
  <si>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</si>
  <si>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</si>
  <si>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</si>
  <si>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</si>
  <si>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</si>
  <si>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</si>
  <si>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</si>
  <si>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</si>
  <si>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</si>
  <si>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</si>
  <si>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</si>
  <si>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</si>
  <si>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</si>
  <si>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</si>
  <si>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</si>
  <si>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</si>
  <si>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</si>
  <si>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</si>
  <si>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</si>
  <si>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</si>
  <si>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</si>
  <si>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</si>
  <si>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</si>
  <si>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</si>
  <si>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</si>
  <si>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</si>
  <si>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</si>
  <si>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</si>
  <si>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</si>
  <si>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</si>
  <si>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</si>
  <si>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</si>
  <si>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</si>
  <si>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</si>
  <si>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</si>
  <si>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</si>
  <si>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</si>
  <si>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</si>
  <si>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</si>
  <si>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</si>
  <si>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</si>
  <si>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</si>
  <si>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</si>
  <si>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</si>
  <si>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</si>
  <si>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</si>
  <si>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</si>
  <si>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</si>
  <si>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</si>
  <si>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</si>
  <si>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</si>
  <si>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</si>
  <si>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</si>
  <si>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</si>
  <si>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</si>
  <si>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</si>
  <si>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</si>
  <si>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</si>
  <si>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</si>
  <si>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</si>
  <si>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</si>
  <si>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</si>
  <si>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</si>
  <si>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</si>
  <si>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</si>
  <si>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</si>
  <si>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</si>
  <si>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</si>
  <si>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</si>
  <si>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</si>
  <si>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</si>
  <si>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</si>
  <si>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</si>
  <si>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</si>
  <si>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</si>
  <si>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</si>
  <si>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</si>
  <si>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</si>
  <si>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</si>
  <si>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</si>
  <si>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</si>
  <si>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</si>
  <si>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</si>
  <si>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</si>
  <si>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</si>
  <si>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</si>
  <si>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</si>
  <si>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</si>
  <si>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</si>
  <si>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</si>
  <si>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</si>
  <si>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</si>
  <si>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</si>
  <si>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</si>
  <si>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</si>
  <si>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</si>
  <si>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</si>
  <si>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</si>
  <si>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</si>
  <si>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</si>
  <si>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</si>
  <si>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</si>
  <si>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</si>
  <si>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</si>
  <si>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</si>
  <si>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</si>
  <si>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</si>
  <si>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</si>
  <si>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</si>
  <si>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</si>
  <si>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</si>
  <si>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</si>
  <si>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</si>
  <si>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</si>
  <si>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</si>
  <si>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</si>
  <si>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</si>
  <si>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</si>
  <si>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</si>
  <si>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</si>
  <si>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</si>
  <si>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</si>
  <si>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</si>
  <si>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</si>
  <si>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</si>
  <si>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</si>
  <si>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</si>
  <si>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</si>
  <si>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</si>
  <si>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</si>
  <si>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</si>
  <si>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</si>
  <si>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</si>
  <si>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</si>
  <si>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</si>
  <si>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</si>
  <si>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</si>
  <si>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</si>
  <si>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</si>
  <si>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</si>
  <si>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</si>
  <si>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</si>
  <si>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</si>
  <si>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</si>
  <si>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</si>
  <si>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</si>
  <si>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</si>
  <si>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</si>
  <si>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</si>
  <si>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</si>
  <si>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</si>
  <si>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</si>
  <si>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</si>
  <si>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</si>
  <si>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</si>
  <si>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</si>
  <si>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</si>
  <si>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</si>
  <si>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</si>
  <si>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</si>
  <si>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</si>
  <si>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</si>
  <si>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</si>
  <si>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</si>
  <si>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</si>
  <si>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</si>
  <si>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</si>
  <si>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</si>
  <si>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</si>
  <si>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</si>
  <si>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</si>
  <si>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</si>
  <si>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</si>
  <si>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</si>
  <si>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</si>
  <si>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</si>
  <si>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</si>
  <si>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</si>
  <si>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</si>
  <si>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</si>
  <si>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</si>
  <si>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</si>
  <si>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</si>
  <si>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</si>
  <si>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</si>
  <si>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</si>
  <si>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</si>
  <si>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</si>
  <si>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</si>
  <si>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</si>
  <si>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</si>
  <si>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</si>
  <si>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</si>
  <si>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</si>
  <si>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</si>
  <si>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</si>
  <si>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</si>
  <si>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</si>
  <si>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</si>
  <si>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</si>
  <si>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</si>
  <si>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</si>
  <si>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</si>
  <si>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</si>
  <si>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</si>
  <si>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</si>
  <si>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</si>
  <si>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</si>
  <si>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</si>
  <si>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</si>
  <si>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</si>
  <si>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</si>
  <si>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</si>
  <si>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</si>
  <si>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</si>
  <si>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</si>
  <si>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</si>
  <si>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</si>
  <si>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</si>
  <si>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</si>
  <si>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</si>
  <si>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</si>
  <si>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</si>
  <si>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</si>
  <si>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</si>
  <si>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</si>
  <si>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</si>
  <si>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</si>
  <si>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</si>
  <si>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</si>
  <si>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</si>
  <si>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</si>
  <si>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</si>
  <si>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</si>
  <si>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</si>
  <si>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</si>
  <si>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</si>
  <si>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</si>
  <si>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</si>
  <si>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</si>
  <si>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</si>
  <si>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</si>
  <si>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</si>
  <si>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</si>
  <si>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</si>
  <si>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</si>
  <si>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</si>
  <si>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</si>
  <si>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</si>
  <si>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</si>
  <si>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</si>
  <si>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</si>
  <si>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</si>
  <si>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</si>
  <si>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</si>
  <si>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</si>
  <si>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</si>
  <si>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</si>
  <si>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</si>
  <si>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</si>
  <si>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</si>
  <si>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</si>
  <si>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</si>
  <si>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</si>
  <si>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</si>
  <si>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</si>
  <si>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</si>
  <si>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</si>
  <si>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</si>
  <si>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</si>
  <si>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</si>
  <si>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</si>
  <si>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</si>
  <si>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</si>
  <si>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</si>
  <si>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</si>
  <si>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</si>
  <si>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</si>
  <si>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</si>
  <si>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</si>
  <si>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</si>
  <si>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</si>
  <si>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</si>
  <si>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</si>
  <si>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</si>
  <si>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</si>
  <si>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</si>
  <si>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</si>
  <si>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</si>
  <si>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</si>
  <si>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</si>
  <si>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</si>
  <si>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</si>
  <si>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</si>
  <si>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</si>
  <si>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</si>
  <si>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</si>
  <si>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</si>
  <si>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</si>
  <si>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</si>
  <si>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</si>
  <si>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</si>
  <si>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</si>
  <si>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</si>
  <si>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</si>
  <si>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</si>
  <si>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</si>
  <si>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</si>
  <si>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</si>
  <si>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</si>
  <si>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</si>
  <si>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</si>
  <si>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</si>
  <si>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</si>
  <si>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</si>
  <si>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</si>
  <si>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</si>
  <si>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</si>
  <si>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</si>
  <si>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</si>
  <si>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</si>
  <si>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</si>
  <si>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</si>
  <si>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</si>
  <si>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</si>
  <si>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</si>
  <si>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</si>
  <si>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</si>
  <si>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</si>
  <si>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</si>
  <si>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</si>
  <si>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</si>
  <si>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</si>
  <si>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</si>
  <si>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</si>
  <si>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</si>
  <si>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</si>
  <si>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</si>
  <si>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</si>
  <si>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</si>
  <si>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</si>
  <si>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</si>
  <si>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</si>
  <si>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</si>
  <si>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</si>
  <si>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</si>
  <si>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</si>
  <si>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</si>
  <si>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</si>
  <si>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</si>
  <si>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</si>
  <si>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</si>
  <si>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</si>
  <si>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</si>
  <si>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</si>
  <si>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</si>
  <si>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</si>
  <si>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</si>
  <si>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</si>
  <si>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</si>
  <si>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</si>
  <si>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</si>
  <si>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</si>
  <si>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</si>
  <si>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</si>
  <si>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</si>
  <si>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</si>
  <si>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</si>
  <si>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</si>
  <si>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</si>
  <si>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</si>
  <si>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</si>
  <si>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</si>
  <si>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</si>
  <si>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</si>
  <si>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</si>
  <si>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</si>
  <si>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</si>
  <si>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</si>
  <si>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</si>
  <si>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</si>
  <si>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</si>
  <si>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</si>
  <si>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</si>
  <si>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</si>
  <si>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</si>
  <si>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</si>
  <si>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</si>
  <si>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</si>
  <si>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</si>
  <si>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</si>
  <si>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</si>
  <si>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</si>
  <si>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</si>
  <si>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</si>
  <si>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</si>
  <si>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</si>
  <si>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</si>
  <si>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</si>
  <si>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</si>
  <si>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</si>
  <si>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</si>
  <si>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</si>
  <si>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</si>
  <si>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</si>
  <si>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</si>
  <si>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</si>
  <si>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</si>
  <si>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</si>
  <si>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</si>
  <si>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</si>
  <si>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</si>
  <si>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</si>
  <si>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</si>
  <si>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</si>
  <si>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</si>
  <si>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</si>
  <si>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</si>
  <si>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</si>
  <si>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</si>
  <si>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</si>
  <si>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</si>
  <si>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</si>
  <si>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</si>
  <si>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</si>
  <si>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</si>
  <si>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</si>
  <si>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</si>
  <si>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</si>
  <si>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</si>
  <si>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</si>
  <si>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</si>
  <si>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</si>
  <si>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</si>
  <si>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</si>
  <si>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</si>
  <si>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</si>
  <si>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</si>
  <si>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</si>
  <si>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</si>
  <si>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</si>
  <si>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</si>
  <si>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</si>
  <si>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</si>
  <si>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</si>
  <si>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</si>
  <si>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</si>
  <si>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</si>
  <si>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</si>
  <si>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</si>
  <si>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</si>
  <si>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</si>
  <si>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</si>
  <si>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</si>
  <si>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</si>
  <si>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</si>
  <si>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</si>
  <si>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</si>
  <si>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</si>
  <si>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</si>
  <si>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</si>
  <si>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</si>
  <si>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</si>
  <si>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</si>
  <si>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</si>
  <si>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</si>
  <si>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</si>
  <si>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</si>
  <si>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</si>
  <si>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</si>
  <si>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</si>
  <si>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</si>
  <si>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</si>
  <si>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</si>
  <si>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</si>
  <si>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</si>
  <si>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</si>
  <si>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</si>
  <si>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</si>
  <si>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</si>
  <si>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</si>
  <si>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</si>
  <si>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</si>
  <si>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</si>
  <si>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</si>
  <si>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</si>
  <si>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</si>
  <si>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</si>
  <si>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</si>
  <si>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</si>
  <si>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</si>
  <si>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</si>
  <si>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</si>
  <si>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</si>
  <si>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</si>
  <si>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</si>
  <si>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</si>
  <si>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</si>
  <si>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</si>
  <si>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</si>
  <si>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</si>
  <si>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</si>
  <si>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</si>
  <si>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</si>
  <si>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</si>
  <si>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</si>
  <si>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</si>
  <si>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</si>
  <si>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</si>
  <si>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</si>
  <si>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</si>
  <si>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</si>
  <si>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</si>
  <si>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</si>
  <si>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</si>
  <si>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</si>
  <si>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</si>
  <si>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</si>
  <si>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</si>
  <si>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</si>
  <si>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</si>
  <si>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</si>
  <si>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</si>
  <si>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</si>
  <si>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</si>
  <si>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</si>
  <si>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</si>
  <si>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</si>
  <si>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</si>
  <si>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</si>
  <si>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</si>
  <si>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</si>
  <si>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</si>
  <si>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</si>
  <si>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</si>
  <si>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</si>
  <si>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</si>
  <si>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</si>
  <si>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</si>
  <si>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</si>
  <si>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</si>
  <si>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</si>
  <si>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</si>
  <si>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</si>
  <si>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</si>
  <si>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</si>
  <si>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</si>
  <si>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</si>
  <si>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</si>
  <si>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</si>
  <si>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</si>
  <si>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</si>
  <si>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</si>
  <si>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</si>
  <si>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</si>
  <si>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</si>
  <si>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</si>
  <si>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</si>
  <si>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</si>
  <si>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</si>
  <si>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</si>
  <si>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</si>
  <si>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</si>
  <si>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</si>
  <si>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</si>
  <si>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</si>
  <si>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</si>
  <si>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</si>
  <si>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</si>
  <si>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</si>
  <si>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</si>
  <si>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</si>
  <si>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</si>
  <si>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</si>
  <si>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</si>
  <si>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</si>
  <si>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</si>
  <si>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</si>
  <si>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</si>
  <si>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</si>
  <si>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</si>
  <si>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</si>
  <si>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</si>
  <si>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</si>
  <si>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</si>
  <si>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</si>
  <si>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</si>
  <si>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</si>
  <si>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</si>
  <si>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</si>
  <si>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</si>
  <si>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</si>
  <si>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</si>
  <si>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</si>
  <si>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</si>
  <si>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</si>
  <si>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</si>
  <si>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</si>
  <si>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</si>
  <si>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</si>
  <si>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</si>
  <si>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</si>
  <si>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</si>
  <si>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</si>
  <si>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</si>
  <si>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</si>
  <si>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</si>
  <si>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</si>
  <si>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</si>
  <si>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</si>
  <si>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</si>
  <si>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</si>
  <si>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</si>
  <si>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</si>
  <si>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</si>
  <si>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</si>
  <si>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</si>
  <si>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</si>
  <si>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</si>
  <si>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</si>
  <si>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</si>
  <si>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</si>
  <si>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</si>
  <si>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</si>
  <si>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</si>
  <si>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</si>
  <si>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</si>
  <si>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</si>
  <si>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</si>
  <si>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</si>
  <si>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</si>
  <si>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</si>
  <si>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</si>
  <si>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</si>
  <si>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</si>
  <si>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</si>
  <si>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</si>
  <si>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</si>
  <si>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</si>
  <si>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</si>
  <si>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</si>
  <si>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</si>
  <si>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</si>
  <si>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</si>
  <si>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</si>
  <si>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</si>
  <si>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</si>
  <si>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</si>
  <si>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</si>
  <si>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</si>
  <si>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</si>
  <si>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</si>
  <si>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</si>
  <si>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</si>
  <si>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</si>
  <si>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</si>
  <si>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</si>
  <si>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</si>
  <si>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</si>
  <si>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</si>
  <si>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</si>
  <si>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</si>
  <si>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</si>
  <si>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</si>
  <si>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</si>
  <si>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</si>
  <si>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</si>
  <si>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</si>
  <si>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</si>
  <si>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</si>
  <si>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</si>
  <si>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</si>
  <si>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</si>
  <si>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</si>
  <si>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</si>
  <si>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</si>
  <si>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</si>
  <si>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</si>
  <si>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</si>
  <si>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</si>
  <si>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</si>
  <si>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</si>
  <si>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</si>
  <si>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</si>
  <si>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</si>
  <si>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</si>
  <si>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</si>
  <si>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</si>
  <si>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</si>
  <si>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</si>
  <si>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</si>
  <si>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</si>
  <si>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</si>
  <si>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</si>
  <si>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</si>
  <si>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</si>
  <si>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</si>
  <si>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</si>
  <si>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</si>
  <si>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</si>
  <si>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</si>
  <si>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</si>
  <si>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</si>
  <si>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</si>
  <si>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</si>
  <si>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</si>
  <si>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</si>
  <si>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</si>
  <si>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</si>
  <si>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</si>
  <si>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</si>
  <si>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</si>
  <si>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</si>
  <si>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</si>
  <si>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</si>
  <si>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</si>
  <si>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</si>
  <si>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</si>
  <si>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</si>
  <si>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</si>
  <si>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</si>
  <si>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</si>
  <si>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</si>
  <si>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</si>
  <si>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</si>
  <si>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</si>
  <si>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</si>
  <si>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</si>
  <si>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</si>
  <si>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</si>
  <si>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</si>
  <si>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</si>
  <si>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</si>
  <si>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</si>
  <si>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</si>
  <si>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</si>
  <si>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</si>
  <si>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</si>
  <si>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</si>
  <si>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</si>
  <si>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</si>
  <si>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</si>
  <si>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</si>
  <si>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</si>
  <si>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</si>
  <si>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</si>
  <si>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</si>
  <si>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</si>
  <si>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</si>
  <si>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</si>
  <si>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</si>
  <si>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</si>
  <si>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</si>
  <si>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</si>
  <si>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</si>
  <si>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</si>
  <si>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</si>
  <si>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</si>
  <si>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</si>
  <si>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</si>
  <si>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</si>
  <si>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</si>
  <si>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</si>
  <si>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</si>
  <si>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</si>
  <si>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</si>
  <si>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</si>
  <si>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</si>
  <si>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</si>
  <si>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</si>
  <si>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</si>
  <si>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</si>
  <si>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</si>
  <si>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</si>
  <si>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</si>
  <si>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</si>
  <si>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</si>
  <si>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</si>
  <si>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</si>
  <si>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</si>
  <si>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</si>
  <si>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</si>
  <si>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</si>
  <si>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</si>
  <si>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</si>
  <si>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</si>
  <si>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</si>
  <si>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</si>
  <si>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</si>
  <si>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</si>
  <si>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</si>
  <si>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</si>
  <si>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</si>
  <si>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</si>
  <si>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</si>
  <si>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</si>
  <si>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</si>
  <si>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</si>
  <si>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</si>
  <si>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</si>
  <si>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</si>
  <si>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</si>
  <si>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</si>
  <si>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</si>
  <si>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</si>
  <si>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</si>
  <si>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</si>
  <si>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</si>
  <si>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</si>
  <si>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</si>
  <si>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</si>
  <si>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</si>
  <si>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</si>
  <si>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</si>
  <si>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</si>
  <si>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</si>
  <si>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</si>
  <si>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</si>
  <si>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</si>
  <si>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</si>
  <si>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</si>
  <si>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</si>
  <si>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</si>
  <si>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</si>
  <si>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</si>
  <si>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</si>
  <si>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</si>
  <si>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</si>
  <si>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</si>
  <si>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</si>
  <si>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</si>
  <si>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</si>
  <si>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</si>
  <si>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</si>
  <si>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</si>
  <si>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</si>
  <si>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</si>
  <si>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</si>
  <si>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</si>
  <si>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</si>
  <si>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</si>
  <si>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</si>
  <si>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</si>
  <si>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</si>
  <si>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</si>
  <si>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</si>
  <si>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</si>
  <si>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</si>
  <si>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</si>
  <si>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</si>
  <si>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</si>
  <si>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</si>
  <si>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</si>
  <si>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</si>
  <si>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</si>
  <si>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</si>
  <si>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</si>
  <si>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</si>
  <si>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</si>
  <si>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</si>
  <si>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</si>
  <si>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</si>
  <si>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</si>
  <si>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</si>
  <si>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</si>
  <si>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</si>
  <si>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</si>
  <si>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</si>
  <si>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</si>
  <si>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</si>
  <si>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</si>
  <si>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</si>
  <si>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</si>
  <si>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</si>
  <si>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</si>
  <si>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</si>
  <si>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</si>
  <si>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</si>
  <si>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</si>
  <si>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</si>
  <si>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</si>
  <si>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</si>
  <si>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</si>
  <si>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</si>
  <si>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</si>
  <si>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</si>
  <si>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</si>
  <si>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</si>
  <si>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</si>
  <si>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</si>
  <si>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</si>
  <si>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</si>
  <si>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</si>
  <si>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</si>
  <si>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</si>
  <si>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</si>
  <si>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</si>
  <si>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</si>
  <si>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</si>
  <si>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</si>
  <si>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</si>
  <si>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</si>
  <si>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</si>
  <si>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</si>
  <si>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</si>
  <si>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</si>
  <si>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</si>
  <si>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</si>
  <si>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</si>
  <si>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</si>
  <si>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</si>
  <si>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</si>
  <si>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</si>
  <si>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</si>
  <si>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</si>
  <si>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</si>
  <si>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</si>
  <si>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</si>
  <si>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</si>
  <si>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</si>
  <si>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</si>
  <si>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</si>
  <si>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</si>
  <si>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</si>
  <si>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</si>
  <si>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</si>
  <si>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</si>
  <si>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</si>
  <si>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</si>
  <si>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</si>
  <si>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</si>
  <si>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</si>
  <si>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</si>
  <si>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</si>
  <si>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</si>
  <si>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</si>
  <si>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</si>
  <si>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</si>
  <si>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</si>
  <si>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</si>
  <si>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</si>
  <si>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</si>
  <si>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</si>
  <si>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</si>
  <si>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</si>
  <si>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</si>
  <si>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</si>
  <si>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</si>
  <si>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</si>
  <si>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</si>
  <si>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</si>
  <si>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</si>
  <si>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</si>
  <si>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</si>
  <si>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</si>
  <si>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</si>
  <si>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</si>
  <si>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</si>
  <si>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</si>
  <si>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</si>
  <si>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</si>
  <si>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</si>
  <si>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</si>
  <si>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</si>
  <si>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</si>
  <si>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</si>
  <si>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</si>
  <si>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</si>
  <si>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</si>
  <si>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</si>
  <si>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</si>
  <si>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</si>
  <si>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</si>
  <si>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</si>
  <si>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</si>
  <si>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</si>
  <si>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</si>
  <si>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</si>
  <si>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</si>
  <si>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</si>
  <si>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</si>
  <si>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</si>
  <si>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</si>
  <si>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</si>
  <si>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</si>
  <si>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</si>
  <si>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</si>
  <si>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</si>
  <si>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</si>
  <si>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</si>
  <si>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</si>
  <si>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</si>
  <si>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</si>
  <si>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</si>
  <si>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</si>
  <si>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</si>
  <si>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</si>
  <si>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</si>
  <si>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</si>
  <si>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</si>
  <si>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</si>
  <si>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</si>
  <si>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</si>
  <si>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</si>
  <si>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</si>
  <si>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</si>
  <si>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</si>
  <si>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</si>
  <si>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</si>
  <si>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</si>
  <si>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</si>
  <si>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</si>
  <si>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</si>
  <si>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</si>
  <si>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</si>
  <si>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</si>
  <si>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</si>
  <si>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</si>
  <si>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</si>
  <si>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</si>
  <si>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</si>
  <si>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</si>
  <si>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</si>
  <si>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</si>
  <si>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</si>
  <si>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</si>
  <si>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</si>
  <si>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</si>
  <si>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</si>
  <si>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</si>
  <si>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</si>
  <si>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</si>
  <si>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</si>
  <si>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</si>
  <si>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</si>
  <si>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</si>
  <si>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</si>
  <si>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</si>
  <si>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</si>
  <si>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</si>
  <si>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</si>
  <si>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</si>
  <si>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</si>
  <si>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</si>
  <si>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</si>
  <si>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</si>
  <si>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</si>
  <si>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</si>
  <si>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</si>
  <si>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</si>
  <si>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</si>
  <si>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</si>
  <si>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</si>
  <si>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</si>
  <si>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</si>
  <si>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</si>
  <si>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</si>
  <si>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</si>
  <si>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</si>
  <si>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</si>
  <si>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</si>
  <si>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</si>
  <si>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</si>
  <si>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</si>
  <si>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</si>
  <si>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</si>
  <si>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</si>
  <si>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</si>
  <si>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</si>
  <si>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</si>
  <si>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</si>
  <si>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</si>
  <si>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</si>
  <si>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</si>
  <si>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</si>
  <si>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</si>
  <si>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</si>
  <si>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</si>
  <si>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</si>
  <si>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</si>
  <si>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</si>
  <si>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</si>
  <si>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</si>
  <si>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</si>
  <si>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</si>
  <si>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</si>
  <si>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</si>
  <si>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</si>
  <si>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</si>
  <si>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</si>
  <si>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</si>
  <si>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</si>
  <si>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</si>
  <si>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</si>
  <si>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</si>
  <si>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</si>
  <si>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</si>
  <si>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</si>
  <si>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</si>
  <si>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</si>
  <si>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</si>
  <si>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</si>
  <si>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</si>
  <si>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</si>
  <si>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</si>
  <si>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</si>
  <si>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</si>
  <si>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</si>
  <si>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</si>
  <si>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</si>
  <si>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</si>
  <si>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</si>
  <si>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</si>
  <si>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</si>
  <si>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</si>
  <si>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</si>
  <si>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</si>
  <si>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</si>
  <si>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</si>
  <si>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</si>
  <si>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</si>
  <si>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</si>
  <si>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</si>
  <si>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</si>
  <si>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</si>
  <si>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</si>
  <si>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</si>
  <si>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</si>
  <si>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</si>
  <si>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</si>
  <si>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</si>
  <si>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</si>
  <si>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</si>
  <si>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</si>
  <si>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</si>
  <si>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</si>
  <si>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</si>
  <si>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</si>
  <si>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</si>
  <si>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</si>
  <si>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</si>
  <si>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</si>
  <si>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</si>
  <si>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</si>
  <si>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</si>
  <si>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</si>
  <si>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</si>
  <si>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</si>
  <si>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</si>
  <si>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</si>
  <si>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</si>
  <si>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</si>
  <si>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</si>
  <si>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</si>
  <si>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</si>
  <si>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</si>
  <si>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</si>
  <si>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</si>
  <si>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</si>
  <si>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</si>
  <si>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</si>
  <si>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</si>
  <si>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</si>
  <si>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</si>
  <si>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</si>
  <si>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</si>
  <si>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</si>
  <si>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</si>
  <si>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</si>
  <si>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</si>
  <si>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</si>
  <si>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</si>
  <si>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</si>
  <si>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</si>
  <si>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</si>
  <si>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</si>
  <si>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</si>
  <si>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</si>
  <si>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</si>
  <si>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</si>
  <si>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</si>
  <si>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</si>
  <si>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</si>
  <si>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</si>
  <si>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</si>
  <si>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</si>
  <si>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</si>
  <si>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</si>
  <si>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</si>
  <si>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</si>
  <si>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</si>
  <si>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</si>
  <si>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</si>
  <si>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</si>
  <si>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</si>
  <si>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</si>
  <si>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</si>
  <si>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</si>
  <si>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</si>
  <si>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</si>
  <si>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</si>
  <si>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</si>
  <si>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</si>
  <si>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</si>
  <si>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</si>
  <si>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</si>
  <si>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</si>
  <si>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</si>
  <si>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</si>
  <si>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</si>
  <si>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</si>
  <si>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</si>
  <si>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</si>
  <si>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</si>
  <si>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</si>
  <si>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</si>
  <si>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</si>
  <si>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</si>
  <si>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</si>
  <si>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</si>
  <si>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</si>
  <si>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</si>
  <si>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</si>
  <si>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</si>
  <si>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</si>
  <si>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</si>
  <si>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</si>
  <si>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</si>
  <si>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</si>
  <si>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</si>
  <si>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</si>
  <si>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</si>
  <si>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</si>
  <si>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</si>
  <si>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</si>
  <si>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</si>
  <si>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</si>
  <si>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</si>
  <si>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</si>
  <si>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</si>
  <si>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</si>
  <si>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</si>
  <si>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</si>
  <si>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</si>
  <si>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</si>
  <si>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</si>
  <si>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</si>
  <si>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</si>
  <si>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</si>
  <si>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</si>
  <si>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</si>
  <si>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</si>
  <si>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</si>
  <si>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</si>
  <si>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</si>
  <si>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</si>
  <si>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</si>
  <si>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</si>
  <si>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</si>
  <si>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</si>
  <si>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</si>
  <si>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</si>
  <si>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</si>
  <si>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</si>
  <si>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</si>
  <si>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</si>
  <si>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</si>
  <si>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</si>
  <si>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</si>
  <si>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</si>
  <si>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</si>
  <si>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</si>
  <si>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</si>
  <si>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</si>
  <si>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</si>
  <si>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</si>
  <si>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</si>
  <si>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</si>
  <si>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</si>
  <si>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</si>
  <si>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</si>
  <si>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</si>
  <si>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</si>
  <si>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</si>
  <si>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</si>
  <si>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</si>
  <si>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</si>
  <si>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</si>
  <si>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</si>
  <si>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</si>
  <si>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</si>
  <si>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</si>
  <si>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</si>
  <si>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</si>
  <si>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</si>
  <si>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</si>
  <si>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</si>
  <si>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</si>
  <si>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</si>
  <si>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</si>
  <si>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</si>
  <si>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</si>
  <si>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</si>
  <si>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</si>
  <si>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</si>
  <si>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</si>
  <si>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</si>
  <si>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</si>
  <si>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</si>
  <si>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</si>
  <si>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</si>
  <si>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</si>
  <si>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</si>
  <si>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</si>
  <si>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</si>
  <si>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</si>
  <si>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</si>
  <si>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</si>
  <si>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</si>
  <si>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</si>
  <si>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</si>
  <si>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</si>
  <si>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</si>
  <si>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</si>
  <si>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</si>
  <si>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</si>
  <si>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</si>
  <si>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</si>
  <si>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</si>
  <si>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</si>
  <si>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</si>
  <si>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</si>
  <si>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</si>
  <si>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</si>
  <si>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</si>
  <si>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</si>
  <si>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</si>
  <si>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</si>
  <si>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</si>
  <si>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</si>
  <si>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</si>
  <si>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</si>
  <si>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</si>
  <si>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</si>
  <si>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</si>
  <si>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</si>
  <si>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</si>
  <si>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</si>
  <si>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</si>
  <si>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</si>
  <si>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</si>
  <si>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</si>
  <si>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</si>
  <si>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</si>
  <si>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</si>
  <si>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</si>
  <si>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</si>
  <si>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</si>
  <si>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</si>
  <si>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</si>
  <si>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</si>
  <si>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</si>
  <si>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</si>
  <si>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</si>
  <si>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</si>
  <si>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</si>
  <si>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</si>
  <si>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</si>
  <si>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</si>
  <si>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</si>
  <si>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</si>
  <si>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</si>
  <si>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</si>
  <si>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</si>
  <si>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</si>
  <si>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</si>
  <si>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</si>
  <si>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</si>
  <si>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</si>
  <si>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</si>
  <si>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</si>
  <si>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</si>
  <si>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</si>
  <si>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</si>
  <si>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</si>
  <si>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</si>
  <si>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</si>
  <si>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</si>
  <si>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</si>
  <si>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</si>
  <si>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</si>
  <si>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</si>
  <si>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</si>
  <si>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</si>
  <si>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</si>
  <si>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</si>
  <si>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</si>
  <si>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</si>
  <si>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</si>
  <si>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</si>
  <si>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</si>
  <si>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</si>
  <si>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</si>
  <si>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</si>
  <si>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</si>
  <si>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</si>
  <si>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</si>
  <si>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</si>
  <si>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</si>
  <si>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</si>
  <si>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</si>
  <si>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</si>
  <si>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</si>
  <si>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</si>
  <si>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</si>
  <si>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</si>
  <si>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</si>
  <si>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</si>
  <si>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</si>
  <si>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</si>
  <si>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</si>
  <si>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</si>
  <si>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</si>
  <si>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</si>
  <si>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</si>
  <si>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</si>
  <si>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</si>
  <si>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</si>
  <si>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</si>
  <si>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</si>
  <si>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</si>
  <si>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</si>
  <si>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</si>
  <si>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</si>
  <si>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</si>
  <si>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</si>
  <si>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</si>
  <si>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</si>
  <si>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</si>
  <si>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</si>
  <si>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</si>
  <si>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</si>
  <si>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</si>
  <si>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</si>
  <si>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</si>
  <si>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</si>
  <si>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</si>
  <si>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</si>
  <si>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</si>
  <si>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</si>
  <si>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</si>
  <si>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</si>
  <si>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</si>
  <si>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</si>
  <si>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</si>
  <si>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</si>
  <si>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</si>
  <si>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</si>
  <si>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</si>
  <si>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</si>
  <si>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</si>
  <si>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</si>
  <si>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</si>
  <si>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</si>
  <si>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</si>
  <si>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</si>
  <si>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</si>
  <si>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</si>
  <si>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</si>
  <si>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</si>
  <si>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</si>
  <si>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</si>
  <si>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</si>
  <si>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</si>
  <si>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</si>
  <si>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</si>
  <si>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</si>
  <si>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</si>
  <si>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</si>
  <si>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</si>
  <si>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</si>
  <si>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</si>
  <si>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</si>
  <si>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</si>
  <si>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</si>
  <si>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</si>
  <si>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</si>
  <si>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</si>
  <si>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</si>
  <si>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</si>
  <si>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</si>
  <si>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</si>
  <si>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</si>
  <si>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</si>
  <si>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</si>
  <si>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</si>
  <si>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</si>
  <si>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</si>
  <si>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</si>
  <si>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</si>
  <si>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</si>
  <si>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</si>
  <si>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</si>
  <si>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</si>
  <si>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</si>
  <si>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</si>
  <si>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</si>
  <si>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</si>
  <si>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</si>
  <si>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</si>
  <si>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</si>
  <si>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</si>
  <si>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</si>
  <si>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</si>
  <si>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</si>
  <si>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</si>
  <si>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</si>
  <si>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</si>
  <si>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</si>
  <si>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</si>
  <si>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</si>
  <si>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</si>
  <si>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</si>
  <si>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</si>
  <si>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</si>
  <si>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</si>
  <si>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</si>
  <si>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</si>
  <si>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</si>
  <si>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</si>
  <si>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</si>
  <si>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</si>
  <si>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</si>
  <si>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</si>
  <si>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</si>
  <si>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</si>
  <si>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</si>
  <si>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</si>
  <si>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</si>
  <si>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</si>
  <si>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</si>
  <si>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</si>
  <si>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</si>
  <si>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</si>
  <si>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</si>
  <si>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</si>
  <si>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</si>
  <si>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</si>
  <si>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</si>
  <si>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</si>
  <si>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</si>
  <si>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</si>
  <si>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</si>
  <si>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</si>
  <si>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</si>
  <si>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</si>
  <si>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</si>
  <si>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</si>
  <si>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</si>
  <si>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</si>
  <si>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</si>
  <si>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</si>
  <si>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</si>
  <si>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</si>
  <si>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</si>
  <si>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</si>
  <si>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</si>
  <si>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</si>
  <si>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</si>
  <si>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</si>
  <si>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</si>
  <si>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</si>
  <si>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</si>
  <si>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</si>
  <si>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</si>
  <si>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</si>
  <si>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</si>
  <si>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</si>
  <si>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</si>
  <si>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</si>
  <si>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</si>
  <si>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</si>
  <si>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</si>
  <si>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</si>
  <si>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</si>
  <si>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</si>
  <si>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</si>
  <si>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</si>
  <si>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</si>
  <si>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</si>
  <si>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</si>
  <si>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</si>
  <si>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</si>
  <si>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</si>
  <si>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</si>
  <si>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</si>
  <si>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</si>
  <si>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</si>
  <si>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</si>
  <si>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</si>
  <si>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</si>
  <si>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</si>
  <si>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</si>
  <si>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</si>
  <si>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</si>
  <si>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</si>
  <si>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</si>
  <si>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</si>
  <si>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</si>
  <si>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</si>
  <si>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</si>
  <si>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</si>
  <si>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</si>
  <si>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</si>
  <si>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</si>
  <si>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</si>
  <si>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</si>
  <si>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</si>
  <si>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</si>
  <si>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</si>
  <si>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</si>
  <si>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</si>
  <si>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</si>
  <si>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</si>
  <si>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</si>
  <si>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</si>
  <si>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</si>
  <si>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</si>
  <si>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</si>
  <si>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</si>
  <si>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</si>
  <si>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</si>
  <si>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</si>
  <si>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</si>
  <si>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</si>
  <si>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</si>
  <si>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</si>
  <si>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</si>
  <si>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</si>
  <si>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</si>
  <si>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</si>
  <si>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</si>
  <si>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</si>
  <si>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</si>
  <si>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</si>
  <si>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</si>
  <si>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</si>
  <si>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</si>
  <si>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</si>
  <si>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</si>
  <si>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</si>
  <si>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</si>
  <si>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</si>
  <si>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</si>
  <si>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</si>
  <si>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</si>
  <si>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</si>
  <si>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</si>
  <si>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</si>
  <si>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</si>
  <si>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</si>
  <si>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</si>
  <si>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</si>
  <si>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</si>
  <si>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</si>
  <si>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</si>
  <si>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</si>
  <si>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</si>
  <si>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</si>
  <si>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</si>
  <si>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</si>
  <si>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</si>
  <si>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</si>
  <si>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</si>
  <si>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</si>
  <si>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</si>
  <si>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</si>
  <si>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</si>
  <si>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</si>
  <si>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</si>
  <si>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</si>
  <si>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</si>
  <si>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</si>
  <si>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</si>
  <si>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</si>
  <si>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</si>
  <si>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</si>
  <si>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</si>
  <si>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</si>
  <si>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</si>
  <si>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</si>
  <si>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</si>
  <si>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</si>
  <si>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</si>
  <si>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</si>
  <si>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</si>
  <si>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</si>
  <si>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</si>
  <si>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</si>
  <si>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</si>
  <si>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</si>
  <si>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</si>
  <si>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</si>
  <si>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</si>
  <si>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</si>
  <si>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</si>
  <si>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</si>
  <si>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</si>
  <si>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</si>
  <si>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</si>
  <si>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</si>
  <si>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</si>
  <si>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</si>
  <si>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</si>
  <si>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</si>
  <si>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</si>
  <si>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</si>
  <si>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</si>
  <si>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</si>
  <si>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</si>
  <si>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</si>
  <si>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</si>
  <si>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</si>
  <si>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</si>
  <si>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</si>
  <si>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</si>
  <si>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</si>
  <si>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</si>
  <si>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</si>
  <si>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</si>
  <si>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</si>
  <si>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</si>
  <si>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</si>
  <si>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</si>
  <si>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</si>
  <si>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</si>
  <si>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</si>
  <si>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</si>
  <si>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</si>
  <si>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</si>
  <si>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</si>
  <si>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</si>
  <si>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</si>
  <si>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</si>
  <si>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</si>
  <si>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</si>
  <si>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</si>
  <si>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</si>
  <si>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</si>
  <si>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</si>
  <si>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</si>
  <si>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</si>
  <si>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</si>
  <si>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</si>
  <si>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</si>
  <si>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</si>
  <si>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</si>
  <si>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</si>
  <si>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</si>
  <si>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</si>
  <si>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</si>
  <si>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</si>
  <si>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</si>
  <si>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</si>
  <si>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</si>
  <si>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</si>
  <si>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</si>
  <si>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</si>
  <si>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</si>
  <si>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</si>
  <si>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</si>
  <si>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</si>
  <si>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</si>
  <si>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</si>
  <si>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</si>
  <si>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</si>
  <si>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</si>
  <si>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</si>
  <si>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</si>
  <si>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</si>
  <si>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</si>
  <si>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</si>
  <si>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</si>
  <si>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</si>
  <si>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</si>
  <si>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</si>
  <si>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</si>
  <si>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</si>
  <si>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</si>
  <si>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</si>
  <si>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</si>
  <si>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</si>
  <si>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</si>
  <si>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</si>
  <si>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</si>
  <si>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</si>
  <si>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</si>
  <si>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</si>
  <si>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</si>
  <si>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</si>
  <si>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</si>
  <si>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</si>
  <si>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</si>
  <si>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</si>
  <si>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</si>
  <si>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</si>
  <si>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</si>
  <si>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</si>
  <si>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</si>
  <si>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</si>
  <si>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</si>
  <si>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</si>
  <si>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</si>
  <si>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</si>
  <si>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</si>
  <si>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</si>
  <si>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</si>
  <si>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</si>
  <si>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</si>
  <si>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</si>
  <si>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</si>
  <si>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</si>
  <si>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</si>
  <si>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</si>
  <si>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</si>
  <si>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</si>
  <si>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</si>
  <si>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</si>
  <si>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</si>
  <si>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</si>
  <si>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</si>
  <si>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</si>
  <si>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</si>
  <si>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</si>
  <si>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</si>
  <si>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</si>
  <si>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</si>
  <si>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</si>
  <si>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</si>
  <si>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</si>
  <si>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</si>
  <si>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</si>
  <si>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</si>
  <si>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</si>
  <si>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</si>
  <si>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</si>
  <si>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</si>
  <si>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</si>
  <si>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</si>
  <si>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</si>
  <si>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</si>
  <si>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</si>
  <si>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</si>
  <si>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</si>
  <si>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</si>
  <si>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</si>
  <si>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</si>
  <si>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</si>
  <si>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</si>
  <si>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</si>
  <si>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</si>
  <si>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</si>
  <si>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</si>
  <si>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</si>
  <si>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</si>
  <si>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</si>
  <si>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</si>
  <si>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</si>
  <si>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</si>
  <si>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</si>
  <si>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</si>
  <si>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</si>
  <si>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</si>
  <si>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</si>
  <si>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</si>
  <si>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</si>
  <si>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</si>
  <si>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</si>
  <si>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</si>
  <si>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</si>
  <si>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</si>
  <si>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</si>
  <si>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</si>
  <si>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</si>
  <si>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</si>
  <si>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</si>
  <si>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</si>
  <si>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</si>
  <si>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</si>
  <si>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</si>
  <si>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</si>
  <si>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</si>
  <si>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</si>
  <si>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</si>
  <si>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</si>
  <si>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</si>
  <si>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</si>
  <si>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</si>
  <si>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</si>
  <si>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</si>
  <si>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</si>
  <si>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</si>
  <si>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</si>
  <si>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</si>
  <si>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</si>
  <si>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</si>
  <si>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</si>
  <si>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</si>
  <si>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</si>
  <si>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</si>
  <si>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</si>
  <si>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</si>
  <si>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</si>
  <si>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</si>
  <si>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</si>
  <si>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</si>
  <si>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</si>
  <si>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</si>
  <si>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</si>
  <si>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</si>
  <si>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</si>
  <si>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</si>
  <si>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</si>
  <si>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</si>
  <si>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</si>
  <si>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</si>
  <si>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</si>
  <si>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</si>
  <si>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</si>
  <si>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</si>
  <si>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</si>
  <si>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</si>
  <si>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</si>
  <si>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</si>
  <si>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</si>
  <si>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</si>
  <si>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</si>
  <si>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</si>
  <si>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</si>
  <si>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</si>
  <si>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</si>
  <si>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</si>
  <si>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</si>
  <si>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</si>
  <si>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</si>
  <si>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</si>
  <si>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</si>
  <si>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</si>
  <si>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</si>
  <si>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</si>
  <si>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</si>
  <si>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</si>
  <si>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</si>
  <si>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</si>
  <si>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</si>
  <si>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</si>
  <si>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</si>
  <si>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</si>
  <si>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</si>
  <si>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</si>
  <si>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</si>
  <si>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</si>
  <si>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</si>
  <si>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</si>
  <si>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</si>
  <si>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</si>
  <si>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</si>
  <si>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</si>
  <si>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</si>
  <si>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</si>
  <si>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</si>
  <si>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</si>
  <si>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</si>
  <si>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</si>
  <si>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</si>
  <si>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</si>
  <si>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</si>
  <si>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</si>
  <si>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</si>
  <si>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</si>
  <si>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</si>
  <si>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</si>
  <si>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</si>
  <si>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</si>
  <si>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</si>
  <si>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</si>
  <si>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</si>
  <si>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</si>
  <si>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</si>
  <si>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</si>
  <si>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</si>
  <si>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</si>
  <si>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</si>
  <si>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</si>
  <si>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</si>
  <si>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</si>
  <si>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</si>
  <si>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</si>
  <si>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</si>
  <si>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</si>
  <si>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</si>
  <si>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</si>
  <si>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</si>
  <si>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</si>
  <si>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</si>
  <si>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</si>
  <si>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</si>
  <si>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</si>
  <si>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</si>
  <si>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</si>
  <si>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</si>
  <si>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</si>
  <si>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</si>
  <si>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</si>
  <si>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</si>
  <si>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</si>
  <si>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</si>
  <si>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</si>
  <si>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</si>
  <si>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</si>
  <si>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</si>
  <si>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</si>
  <si>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</si>
  <si>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</si>
  <si>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</si>
  <si>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</si>
  <si>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</si>
  <si>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</si>
  <si>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</si>
  <si>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</si>
  <si>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</si>
  <si>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</si>
  <si>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</si>
  <si>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</si>
  <si>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</si>
  <si>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</si>
  <si>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</si>
  <si>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</si>
  <si>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</si>
  <si>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</si>
  <si>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</si>
  <si>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</si>
  <si>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</si>
  <si>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</si>
  <si>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</si>
  <si>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</si>
  <si>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</si>
  <si>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</si>
  <si>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</si>
  <si>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</si>
  <si>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</si>
  <si>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</si>
  <si>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</si>
  <si>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</si>
  <si>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</si>
  <si>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</si>
  <si>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</si>
  <si>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</si>
  <si>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</si>
  <si>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</si>
  <si>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</si>
  <si>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</si>
  <si>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</si>
  <si>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</si>
  <si>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</si>
  <si>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</si>
  <si>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</si>
  <si>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</si>
  <si>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</si>
  <si>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</si>
  <si>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</si>
  <si>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</si>
  <si>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</si>
  <si>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</si>
  <si>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</si>
  <si>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</si>
  <si>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</si>
  <si>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</si>
  <si>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</si>
  <si>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</si>
  <si>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</si>
  <si>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</si>
  <si>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</si>
  <si>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</si>
  <si>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</si>
  <si>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</si>
  <si>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</si>
  <si>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</si>
  <si>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</si>
  <si>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</si>
  <si>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</si>
  <si>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</si>
  <si>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</si>
  <si>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</si>
  <si>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</si>
  <si>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</si>
  <si>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</si>
  <si>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</si>
  <si>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</si>
  <si>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</si>
  <si>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</si>
  <si>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</si>
  <si>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</si>
  <si>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</si>
  <si>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</si>
  <si>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</si>
  <si>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</si>
  <si>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</si>
  <si>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</si>
  <si>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</si>
  <si>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</si>
  <si>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</si>
  <si>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</si>
  <si>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</si>
  <si>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</si>
  <si>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</si>
  <si>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</si>
  <si>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</si>
  <si>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</si>
  <si>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</si>
  <si>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</si>
  <si>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</si>
  <si>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</si>
  <si>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</si>
  <si>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</si>
  <si>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</si>
  <si>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</si>
  <si>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</si>
  <si>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</si>
  <si>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</si>
  <si>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</si>
  <si>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</si>
  <si>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</si>
  <si>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</si>
  <si>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</si>
  <si>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</si>
  <si>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</si>
  <si>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</si>
  <si>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</si>
  <si>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</si>
  <si>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</si>
  <si>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</si>
  <si>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</si>
  <si>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</si>
  <si>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</si>
  <si>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</si>
  <si>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</si>
  <si>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</si>
  <si>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</si>
  <si>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</si>
  <si>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</si>
  <si>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</si>
  <si>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</si>
  <si>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</si>
  <si>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</si>
  <si>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</si>
  <si>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</si>
  <si>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</si>
  <si>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</si>
  <si>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</si>
  <si>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</si>
  <si>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</si>
  <si>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</si>
  <si>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</si>
  <si>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</si>
  <si>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</si>
  <si>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</si>
  <si>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</si>
  <si>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</si>
  <si>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</si>
  <si>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</si>
  <si>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</si>
  <si>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</si>
  <si>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</si>
  <si>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</si>
  <si>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</si>
  <si>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</si>
  <si>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</si>
  <si>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</si>
  <si>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</si>
  <si>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</si>
  <si>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</si>
  <si>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</si>
  <si>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</si>
  <si>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</si>
  <si>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</si>
  <si>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</si>
  <si>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</si>
  <si>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</si>
  <si>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</si>
  <si>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</si>
  <si>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</si>
  <si>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</si>
  <si>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</si>
  <si>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</si>
  <si>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</si>
  <si>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</si>
  <si>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</si>
  <si>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</si>
  <si>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</si>
  <si>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</si>
  <si>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</si>
  <si>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</si>
  <si>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</si>
  <si>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</si>
  <si>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</si>
  <si>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</si>
  <si>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</si>
  <si>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</si>
  <si>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</si>
  <si>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</si>
  <si>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</si>
  <si>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</si>
  <si>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</si>
  <si>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</si>
  <si>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</si>
  <si>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</si>
  <si>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</si>
  <si>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</si>
  <si>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</si>
  <si>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</si>
  <si>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</si>
  <si>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</si>
  <si>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</si>
  <si>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</si>
  <si>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</si>
  <si>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</si>
  <si>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</si>
  <si>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</si>
  <si>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</si>
  <si>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</si>
  <si>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</si>
  <si>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</si>
  <si>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</si>
  <si>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</si>
  <si>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</si>
  <si>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</si>
  <si>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</si>
  <si>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</si>
  <si>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</si>
  <si>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</si>
  <si>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</si>
  <si>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</si>
  <si>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</si>
  <si>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</si>
  <si>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</si>
  <si>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</si>
  <si>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</si>
  <si>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</si>
  <si>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</si>
  <si>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</si>
  <si>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</si>
  <si>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</si>
  <si>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</si>
  <si>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</si>
  <si>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</si>
  <si>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</si>
  <si>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</si>
  <si>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</si>
  <si>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</si>
  <si>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</si>
  <si>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</si>
  <si>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</si>
  <si>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</si>
  <si>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</si>
  <si>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</si>
  <si>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</si>
  <si>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</si>
  <si>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</si>
  <si>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</si>
  <si>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</si>
  <si>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</si>
  <si>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</si>
  <si>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</si>
  <si>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</si>
  <si>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</si>
  <si>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</si>
  <si>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</si>
  <si>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</si>
  <si>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</si>
  <si>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</si>
  <si>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</si>
  <si>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</si>
  <si>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</si>
  <si>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</si>
  <si>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</si>
  <si>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</si>
  <si>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</si>
  <si>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</si>
  <si>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</si>
  <si>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</si>
  <si>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</si>
  <si>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</si>
  <si>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</si>
  <si>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</si>
  <si>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</si>
  <si>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</si>
  <si>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</si>
  <si>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</si>
  <si>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</si>
  <si>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</si>
  <si>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</si>
  <si>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</si>
  <si>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</si>
  <si>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</si>
  <si>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</si>
  <si>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</si>
  <si>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</si>
  <si>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</si>
  <si>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</si>
  <si>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</si>
  <si>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</si>
  <si>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</si>
  <si>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</si>
  <si>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</si>
  <si>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</si>
  <si>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</si>
  <si>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</si>
  <si>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</si>
  <si>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</si>
  <si>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</si>
  <si>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</si>
  <si>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</si>
  <si>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</si>
  <si>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</si>
  <si>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</si>
  <si>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</si>
  <si>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</si>
  <si>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</si>
  <si>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</si>
  <si>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</si>
  <si>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</si>
  <si>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</si>
  <si>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</si>
  <si>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</si>
  <si>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</si>
  <si>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</si>
  <si>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</si>
  <si>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</si>
  <si>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</si>
  <si>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</si>
  <si>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</si>
  <si>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</si>
  <si>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</si>
  <si>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</si>
  <si>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</si>
  <si>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</si>
  <si>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</si>
  <si>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</si>
  <si>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</si>
  <si>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</si>
  <si>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</si>
  <si>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</si>
  <si>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</si>
  <si>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</si>
  <si>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</si>
  <si>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</si>
  <si>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</si>
  <si>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</si>
  <si>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</si>
  <si>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</si>
  <si>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</si>
  <si>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</si>
  <si>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</si>
  <si>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</si>
  <si>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</si>
  <si>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</si>
  <si>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</si>
  <si>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</si>
  <si>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</si>
  <si>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</si>
  <si>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</si>
  <si>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</si>
  <si>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</si>
  <si>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</si>
  <si>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</si>
  <si>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</si>
  <si>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</si>
  <si>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</si>
  <si>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</si>
  <si>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</si>
  <si>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</si>
  <si>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</si>
  <si>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</si>
  <si>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</si>
  <si>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</si>
  <si>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</si>
  <si>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</si>
  <si>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</si>
  <si>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</si>
  <si>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</si>
  <si>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</si>
  <si>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</si>
  <si>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</si>
  <si>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</si>
  <si>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</si>
  <si>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</si>
  <si>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</si>
  <si>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</si>
  <si>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</si>
  <si>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</si>
  <si>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</si>
  <si>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</si>
  <si>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</si>
  <si>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</si>
  <si>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</si>
  <si>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</si>
  <si>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</si>
  <si>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</si>
  <si>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</si>
  <si>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</si>
  <si>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</si>
  <si>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</si>
  <si>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</si>
  <si>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</si>
  <si>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</si>
  <si>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</si>
  <si>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</si>
  <si>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</si>
  <si>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</si>
  <si>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</si>
  <si>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</si>
  <si>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</si>
  <si>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</si>
  <si>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</si>
  <si>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</si>
  <si>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</si>
  <si>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</si>
  <si>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</si>
  <si>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</si>
  <si>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</si>
  <si>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</si>
  <si>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</si>
  <si>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</si>
  <si>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</si>
  <si>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</si>
  <si>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</si>
  <si>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</si>
  <si>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</si>
  <si>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</si>
  <si>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</si>
  <si>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</si>
  <si>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</si>
  <si>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</si>
  <si>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</si>
  <si>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</si>
  <si>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</si>
  <si>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</si>
  <si>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</si>
  <si>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</si>
  <si>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</si>
  <si>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</si>
  <si>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</si>
  <si>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</si>
  <si>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</si>
  <si>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</si>
  <si>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</si>
  <si>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</si>
  <si>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</si>
  <si>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</si>
  <si>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</si>
  <si>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</si>
  <si>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</si>
  <si>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</si>
  <si>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</si>
  <si>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</si>
  <si>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</si>
  <si>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</si>
  <si>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</si>
  <si>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</si>
  <si>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</si>
  <si>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</si>
  <si>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</si>
  <si>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</si>
  <si>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</si>
  <si>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</si>
  <si>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</si>
  <si>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</si>
  <si>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</si>
  <si>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</si>
  <si>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</si>
  <si>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</si>
  <si>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</si>
  <si>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</si>
  <si>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</si>
  <si>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</si>
  <si>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</si>
  <si>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</si>
  <si>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</si>
  <si>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</si>
  <si>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</si>
  <si>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</si>
  <si>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</si>
  <si>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</si>
  <si>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</si>
  <si>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</si>
  <si>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</si>
  <si>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</si>
  <si>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</si>
  <si>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</si>
  <si>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</si>
  <si>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</si>
  <si>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</si>
  <si>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</si>
  <si>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</si>
  <si>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</si>
  <si>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</si>
  <si>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</si>
  <si>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</si>
  <si>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</si>
  <si>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</si>
  <si>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</si>
  <si>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</si>
  <si>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</si>
  <si>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</si>
  <si>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</si>
  <si>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</si>
  <si>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</si>
  <si>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</si>
  <si>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</si>
  <si>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</si>
  <si>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</si>
  <si>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</si>
  <si>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</si>
  <si>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</si>
  <si>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</si>
  <si>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</si>
  <si>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</si>
  <si>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</si>
  <si>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</si>
  <si>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</si>
  <si>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</si>
  <si>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</si>
  <si>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</si>
  <si>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</si>
  <si>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</si>
  <si>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</si>
  <si>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</si>
  <si>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</si>
  <si>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</si>
  <si>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</si>
  <si>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</si>
  <si>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</si>
  <si>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</si>
  <si>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</si>
  <si>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</si>
  <si>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</si>
  <si>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</si>
  <si>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</si>
  <si>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</si>
  <si>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</si>
  <si>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</si>
  <si>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</si>
  <si>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</si>
  <si>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</si>
  <si>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</si>
  <si>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</si>
  <si>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</si>
  <si>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</si>
  <si>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</si>
  <si>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</si>
  <si>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</si>
  <si>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</si>
  <si>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</si>
  <si>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</si>
  <si>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</si>
  <si>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</si>
  <si>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</si>
  <si>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</si>
  <si>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</si>
  <si>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</si>
  <si>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</si>
  <si>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</si>
  <si>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</si>
  <si>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</si>
  <si>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</si>
  <si>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</si>
  <si>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</si>
  <si>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</si>
  <si>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</si>
  <si>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</si>
  <si>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</si>
  <si>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</si>
  <si>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</si>
  <si>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</si>
  <si>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</si>
  <si>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</si>
  <si>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</si>
  <si>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</si>
  <si>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</si>
  <si>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</si>
  <si>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</si>
  <si>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</si>
  <si>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</si>
  <si>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</si>
  <si>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</si>
  <si>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</si>
  <si>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</si>
  <si>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</si>
  <si>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</si>
  <si>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</si>
  <si>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</si>
  <si>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</si>
  <si>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</si>
  <si>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</si>
  <si>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</si>
  <si>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</si>
  <si>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</si>
  <si>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</si>
  <si>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</si>
  <si>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</si>
  <si>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</si>
  <si>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</si>
  <si>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</si>
  <si>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</si>
  <si>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</si>
  <si>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</si>
  <si>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</si>
  <si>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</si>
  <si>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</si>
  <si>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</si>
  <si>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</si>
  <si>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</si>
  <si>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</si>
  <si>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</si>
  <si>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</si>
  <si>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</si>
  <si>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</si>
  <si>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</si>
  <si>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</si>
  <si>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</si>
  <si>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</si>
  <si>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</si>
  <si>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</si>
  <si>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</si>
  <si>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</si>
  <si>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</si>
  <si>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</si>
  <si>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</si>
  <si>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</si>
  <si>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</si>
  <si>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</si>
  <si>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</si>
  <si>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</si>
  <si>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</si>
  <si>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</si>
  <si>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</si>
  <si>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</si>
  <si>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</si>
  <si>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</si>
  <si>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</si>
  <si>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</si>
  <si>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</si>
  <si>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</si>
  <si>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</si>
  <si>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</si>
  <si>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</si>
  <si>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</si>
  <si>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</si>
  <si>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</si>
  <si>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</si>
  <si>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</si>
  <si>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</si>
  <si>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</si>
  <si>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</si>
  <si>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</si>
  <si>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</si>
  <si>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</si>
  <si>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</si>
  <si>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</si>
  <si>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</si>
  <si>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</si>
  <si>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</si>
  <si>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</si>
  <si>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</si>
  <si>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</si>
  <si>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</si>
  <si>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</si>
  <si>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</si>
  <si>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</si>
  <si>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</si>
  <si>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</si>
  <si>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</si>
  <si>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</si>
  <si>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</si>
  <si>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</si>
  <si>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</si>
  <si>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</si>
  <si>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</si>
  <si>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</si>
  <si>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</si>
  <si>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</si>
  <si>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</si>
  <si>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</si>
  <si>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</si>
  <si>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</si>
  <si>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</si>
  <si>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</si>
  <si>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</si>
  <si>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</si>
  <si>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</si>
  <si>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</si>
  <si>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</si>
  <si>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</si>
  <si>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</si>
  <si>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</si>
  <si>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</si>
  <si>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</si>
  <si>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</si>
  <si>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</si>
  <si>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</si>
  <si>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</si>
  <si>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</si>
  <si>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</si>
  <si>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</si>
  <si>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</si>
  <si>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</si>
  <si>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</si>
  <si>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</si>
  <si>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</si>
  <si>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</si>
  <si>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</si>
  <si>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</si>
  <si>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</si>
  <si>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</si>
  <si>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</si>
  <si>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</si>
  <si>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</si>
  <si>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</si>
  <si>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</si>
  <si>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</si>
  <si>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</si>
  <si>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</si>
  <si>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</si>
  <si>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</si>
  <si>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</si>
  <si>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</si>
  <si>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</si>
  <si>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</si>
  <si>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</si>
  <si>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</si>
  <si>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</si>
  <si>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</si>
  <si>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</si>
  <si>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</si>
  <si>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</si>
  <si>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</si>
  <si>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</si>
  <si>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</si>
  <si>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</si>
  <si>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</si>
  <si>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</si>
  <si>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</si>
  <si>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</si>
  <si>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</si>
  <si>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</si>
  <si>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</si>
  <si>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</si>
  <si>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</si>
  <si>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</si>
  <si>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</si>
  <si>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</si>
  <si>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</si>
  <si>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</si>
  <si>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</si>
  <si>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</si>
  <si>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</si>
  <si>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</si>
  <si>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</si>
  <si>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</si>
  <si>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</si>
  <si>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</si>
  <si>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</si>
  <si>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</si>
  <si>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</si>
  <si>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</si>
  <si>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</si>
  <si>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</si>
  <si>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</si>
  <si>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</si>
  <si>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</si>
  <si>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</si>
  <si>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</si>
  <si>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</si>
  <si>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</si>
  <si>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</si>
  <si>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</si>
  <si>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</si>
  <si>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</si>
  <si>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</si>
  <si>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</si>
  <si>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</si>
  <si>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</si>
  <si>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</si>
  <si>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</si>
  <si>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</si>
  <si>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</si>
  <si>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</si>
  <si>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</si>
  <si>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</si>
  <si>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</si>
  <si>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</si>
  <si>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</si>
  <si>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</si>
  <si>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</si>
  <si>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</si>
  <si>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</si>
  <si>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</si>
  <si>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</si>
  <si>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</si>
  <si>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</si>
  <si>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</si>
  <si>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</si>
  <si>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</si>
  <si>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</si>
  <si>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</si>
  <si>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</si>
  <si>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</si>
  <si>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</si>
  <si>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</si>
  <si>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</si>
  <si>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</si>
  <si>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</si>
  <si>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</si>
  <si>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</si>
  <si>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</si>
  <si>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</si>
  <si>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</si>
  <si>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</si>
  <si>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</si>
  <si>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</si>
  <si>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</si>
  <si>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</si>
  <si>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</si>
  <si>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</si>
  <si>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</si>
  <si>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</si>
  <si>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</si>
  <si>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</si>
  <si>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</si>
  <si>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</si>
  <si>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</si>
  <si>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</si>
  <si>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</si>
  <si>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</si>
  <si>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</si>
  <si>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</si>
  <si>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</si>
  <si>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</si>
  <si>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</si>
  <si>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</si>
  <si>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</si>
  <si>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</si>
  <si>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</si>
  <si>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</si>
  <si>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</si>
  <si>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</si>
  <si>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</si>
  <si>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</si>
  <si>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</si>
  <si>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</si>
  <si>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</si>
  <si>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</si>
  <si>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</si>
  <si>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</si>
  <si>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</si>
  <si>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</si>
  <si>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</si>
  <si>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</si>
  <si>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</si>
  <si>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</si>
  <si>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</si>
  <si>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</si>
  <si>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</si>
  <si>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</si>
  <si>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</si>
  <si>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</si>
  <si>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</si>
  <si>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</si>
  <si>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</si>
  <si>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</si>
  <si>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</si>
  <si>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</si>
  <si>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</si>
  <si>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</si>
  <si>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</si>
  <si>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</si>
  <si>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</si>
  <si>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</si>
  <si>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</si>
  <si>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</si>
  <si>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</si>
  <si>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</si>
  <si>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</si>
  <si>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</si>
  <si>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</si>
  <si>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</si>
  <si>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</si>
  <si>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</si>
  <si>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</si>
  <si>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</si>
  <si>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</si>
  <si>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</si>
  <si>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</si>
  <si>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</si>
  <si>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</si>
  <si>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</si>
  <si>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</si>
  <si>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</si>
  <si>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</si>
  <si>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</si>
  <si>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</si>
  <si>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</si>
  <si>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</si>
  <si>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</si>
  <si>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</si>
  <si>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</si>
  <si>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</si>
  <si>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</si>
  <si>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</si>
  <si>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</si>
  <si>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</si>
  <si>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</si>
  <si>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</si>
  <si>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</si>
  <si>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</si>
  <si>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</si>
  <si>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</si>
  <si>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</si>
  <si>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</si>
  <si>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</si>
  <si>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</si>
  <si>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</si>
  <si>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</si>
  <si>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</si>
  <si>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</si>
  <si>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</si>
  <si>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</si>
  <si>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</si>
  <si>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</si>
  <si>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</si>
  <si>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</si>
  <si>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</si>
  <si>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</si>
  <si>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</si>
  <si>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</si>
  <si>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</si>
  <si>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</si>
  <si>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</si>
  <si>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</si>
  <si>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</si>
  <si>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</si>
  <si>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</si>
  <si>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</si>
  <si>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</si>
  <si>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</si>
  <si>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</si>
  <si>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</si>
  <si>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</si>
  <si>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</si>
  <si>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</si>
  <si>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</si>
  <si>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</si>
  <si>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</si>
  <si>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</si>
  <si>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</si>
  <si>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</si>
  <si>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</si>
  <si>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</si>
  <si>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</si>
  <si>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</si>
  <si>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</si>
  <si>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</si>
  <si>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</si>
  <si>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</si>
  <si>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</si>
  <si>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</si>
  <si>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</si>
  <si>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</si>
  <si>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</si>
  <si>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</si>
  <si>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</si>
  <si>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</si>
  <si>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</si>
  <si>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</si>
  <si>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</si>
  <si>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</si>
  <si>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</si>
  <si>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</si>
  <si>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</si>
  <si>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</si>
  <si>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</si>
  <si>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</si>
  <si>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</si>
  <si>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</si>
  <si>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</si>
  <si>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</si>
  <si>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</si>
  <si>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</si>
  <si>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</si>
  <si>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</si>
  <si>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</si>
  <si>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</si>
  <si>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</si>
  <si>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</si>
  <si>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</si>
  <si>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</si>
  <si>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</si>
  <si>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</si>
  <si>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</si>
  <si>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</si>
  <si>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</si>
  <si>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</si>
  <si>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</si>
  <si>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</si>
  <si>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</si>
  <si>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</si>
  <si>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</si>
  <si>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</si>
  <si>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</si>
  <si>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</si>
  <si>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</si>
  <si>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</si>
  <si>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</si>
  <si>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</si>
  <si>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</si>
  <si>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</si>
  <si>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</si>
  <si>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</si>
  <si>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</si>
  <si>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</si>
  <si>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</si>
  <si>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</si>
  <si>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</si>
  <si>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</si>
  <si>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</si>
  <si>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</si>
  <si>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</si>
  <si>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</si>
  <si>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</si>
  <si>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</si>
  <si>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</si>
  <si>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</si>
  <si>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</si>
  <si>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</si>
  <si>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</si>
  <si>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</si>
  <si>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</si>
  <si>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</si>
  <si>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</si>
  <si>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</si>
  <si>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</si>
  <si>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</si>
  <si>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</si>
  <si>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</si>
  <si>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</si>
  <si>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</si>
  <si>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</si>
  <si>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</si>
  <si>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</si>
  <si>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</si>
  <si>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</si>
  <si>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</si>
  <si>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</si>
  <si>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</si>
  <si>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</si>
  <si>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</si>
  <si>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</si>
  <si>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</si>
  <si>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</si>
  <si>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</si>
  <si>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</si>
  <si>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</si>
  <si>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</si>
  <si>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</si>
  <si>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</si>
  <si>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</si>
  <si>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</si>
  <si>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</si>
  <si>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</si>
  <si>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</si>
  <si>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</si>
  <si>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</si>
  <si>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</si>
  <si>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</si>
  <si>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</si>
  <si>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</si>
  <si>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</si>
  <si>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</si>
  <si>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</si>
  <si>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</si>
  <si>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</si>
  <si>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</si>
  <si>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</si>
  <si>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</si>
  <si>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</si>
  <si>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</si>
  <si>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</si>
  <si>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</si>
  <si>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</si>
  <si>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</si>
  <si>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</si>
  <si>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</si>
  <si>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</si>
  <si>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</si>
  <si>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</si>
  <si>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</si>
  <si>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</si>
  <si>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</si>
  <si>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</si>
  <si>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</si>
  <si>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</si>
  <si>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</si>
  <si>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</si>
  <si>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</si>
  <si>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</si>
  <si>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</si>
  <si>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</si>
  <si>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</si>
  <si>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</si>
  <si>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</si>
  <si>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</si>
  <si>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</si>
  <si>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</si>
  <si>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</si>
  <si>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</si>
  <si>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</si>
  <si>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</si>
  <si>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</si>
  <si>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</si>
  <si>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</si>
  <si>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</si>
  <si>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</si>
  <si>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</si>
  <si>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</si>
  <si>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</si>
  <si>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</si>
  <si>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</si>
  <si>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</si>
  <si>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</si>
  <si>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</si>
  <si>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</si>
  <si>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</si>
  <si>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</si>
  <si>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</si>
  <si>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</si>
  <si>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</si>
  <si>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</si>
  <si>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</si>
  <si>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</si>
  <si>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</si>
  <si>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</si>
  <si>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</si>
  <si>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</si>
  <si>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</si>
  <si>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</si>
  <si>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</si>
  <si>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</si>
  <si>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</si>
  <si>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</si>
  <si>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</si>
  <si>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</si>
  <si>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</si>
  <si>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</si>
  <si>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</si>
  <si>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</si>
  <si>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</si>
  <si>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</si>
  <si>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</si>
  <si>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</si>
  <si>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</si>
  <si>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</si>
  <si>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</si>
  <si>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</si>
  <si>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</si>
  <si>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</si>
  <si>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</si>
  <si>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</si>
  <si>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</si>
  <si>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</si>
  <si>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</si>
  <si>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</si>
  <si>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</si>
  <si>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</si>
  <si>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</si>
  <si>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</si>
  <si>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</si>
  <si>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</si>
  <si>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</si>
  <si>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</si>
  <si>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</si>
  <si>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</si>
  <si>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</si>
  <si>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</si>
  <si>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</si>
  <si>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</si>
  <si>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</si>
  <si>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</si>
  <si>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</si>
  <si>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</si>
  <si>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</si>
  <si>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</si>
  <si>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</si>
  <si>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</si>
  <si>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</si>
  <si>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</si>
  <si>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</si>
  <si>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</si>
  <si>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</si>
  <si>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</si>
  <si>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</si>
  <si>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</si>
  <si>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</si>
  <si>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</si>
  <si>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</si>
  <si>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</si>
  <si>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</si>
  <si>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</si>
  <si>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</si>
  <si>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</si>
  <si>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</si>
  <si>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</si>
  <si>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</si>
  <si>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</si>
  <si>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</si>
  <si>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</si>
  <si>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</si>
  <si>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</si>
  <si>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</si>
  <si>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</si>
  <si>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</si>
  <si>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</si>
  <si>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</si>
  <si>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</si>
  <si>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</si>
  <si>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</si>
  <si>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</si>
  <si>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</si>
  <si>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</si>
  <si>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</si>
  <si>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</si>
  <si>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</si>
  <si>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</si>
  <si>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</si>
  <si>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</si>
  <si>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</si>
  <si>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</si>
  <si>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</si>
  <si>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</si>
  <si>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</si>
  <si>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</si>
  <si>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</si>
  <si>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</si>
  <si>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</si>
  <si>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</si>
  <si>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</si>
  <si>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</si>
  <si>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</si>
  <si>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</si>
  <si>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</si>
  <si>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</si>
  <si>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</si>
  <si>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</si>
  <si>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</si>
  <si>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</si>
  <si>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</si>
  <si>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</si>
  <si>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</si>
  <si>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</si>
  <si>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</si>
  <si>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</si>
  <si>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</si>
  <si>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</si>
  <si>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</si>
  <si>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</si>
  <si>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</si>
  <si>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</si>
  <si>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</si>
  <si>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</si>
  <si>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</si>
  <si>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</si>
  <si>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</si>
  <si>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</si>
  <si>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</si>
  <si>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</si>
  <si>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</si>
  <si>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</si>
  <si>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</si>
  <si>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</si>
  <si>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</si>
  <si>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</si>
  <si>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</si>
  <si>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</si>
  <si>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</si>
  <si>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</si>
  <si>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</si>
  <si>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</si>
  <si>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</si>
  <si>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</si>
  <si>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</si>
  <si>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</si>
  <si>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</si>
  <si>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</si>
  <si>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</si>
  <si>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</si>
  <si>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</si>
  <si>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</si>
  <si>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</si>
  <si>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</si>
  <si>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</si>
  <si>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</si>
  <si>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</si>
  <si>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</si>
  <si>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</si>
  <si>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</si>
  <si>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</si>
  <si>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</si>
  <si>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</si>
  <si>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</si>
  <si>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</si>
  <si>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</si>
  <si>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</si>
  <si>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</si>
  <si>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</si>
  <si>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</si>
  <si>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</si>
  <si>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</si>
  <si>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</si>
  <si>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</si>
  <si>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</si>
  <si>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</si>
  <si>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</si>
  <si>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</si>
  <si>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</si>
  <si>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</si>
  <si>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</si>
  <si>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</si>
  <si>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</si>
  <si>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</si>
  <si>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</si>
  <si>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</si>
  <si>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</si>
  <si>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</si>
  <si>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</si>
  <si>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</si>
  <si>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</si>
  <si>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</si>
  <si>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</si>
  <si>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</si>
  <si>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</si>
  <si>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</si>
  <si>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</si>
  <si>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</si>
  <si>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</si>
  <si>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</si>
  <si>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</si>
  <si>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</si>
  <si>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</si>
  <si>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</si>
  <si>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</si>
  <si>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</si>
  <si>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</si>
  <si>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</si>
  <si>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</si>
  <si>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</si>
  <si>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</si>
  <si>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</si>
  <si>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</si>
  <si>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</si>
  <si>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</si>
  <si>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</si>
  <si>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</si>
  <si>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</si>
  <si>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</si>
  <si>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</si>
  <si>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</si>
  <si>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</si>
  <si>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</si>
  <si>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</si>
  <si>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</si>
  <si>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</si>
  <si>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</si>
  <si>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</si>
  <si>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</si>
  <si>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</si>
  <si>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</si>
  <si>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</si>
  <si>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</si>
  <si>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</si>
  <si>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</si>
  <si>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</si>
  <si>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</si>
  <si>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</si>
  <si>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</si>
  <si>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</si>
  <si>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</si>
  <si>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</si>
  <si>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</si>
  <si>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</si>
  <si>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</si>
  <si>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</si>
  <si>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</si>
  <si>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</si>
  <si>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</si>
  <si>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</si>
  <si>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</si>
  <si>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</si>
  <si>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</si>
  <si>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</si>
  <si>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</si>
  <si>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</si>
  <si>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</si>
  <si>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</si>
  <si>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</si>
  <si>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</si>
  <si>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</si>
  <si>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</si>
  <si>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</si>
  <si>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</si>
  <si>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</si>
  <si>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</si>
  <si>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</si>
  <si>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</si>
  <si>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</si>
  <si>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</si>
  <si>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</si>
  <si>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</si>
  <si>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</si>
  <si>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</si>
  <si>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</si>
  <si>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</si>
  <si>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</si>
  <si>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</si>
  <si>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</si>
  <si>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</si>
  <si>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</si>
  <si>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</si>
  <si>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</si>
  <si>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</si>
  <si>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</si>
  <si>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</si>
  <si>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</si>
  <si>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</si>
  <si>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</si>
  <si>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</si>
  <si>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</si>
  <si>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</si>
  <si>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</si>
  <si>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</si>
  <si>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</si>
  <si>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</si>
  <si>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</si>
  <si>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</si>
  <si>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</si>
  <si>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</si>
  <si>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</si>
  <si>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</si>
  <si>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</si>
  <si>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</si>
  <si>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</si>
  <si>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</si>
  <si>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</si>
  <si>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</si>
  <si>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</si>
  <si>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</si>
  <si>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</si>
  <si>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</si>
  <si>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</si>
  <si>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</si>
  <si>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</si>
  <si>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</si>
  <si>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</si>
  <si>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</si>
  <si>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</si>
  <si>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</si>
  <si>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</si>
  <si>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</si>
  <si>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</si>
  <si>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</si>
  <si>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</si>
  <si>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</si>
  <si>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</si>
  <si>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</si>
  <si>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</si>
  <si>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</si>
  <si>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</si>
  <si>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</si>
  <si>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</si>
  <si>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</si>
  <si>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</si>
  <si>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</si>
  <si>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</si>
  <si>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</si>
  <si>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</si>
  <si>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</si>
  <si>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</si>
  <si>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</si>
  <si>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</si>
  <si>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</si>
  <si>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</si>
  <si>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</si>
  <si>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</si>
  <si>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</si>
  <si>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</si>
  <si>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</si>
  <si>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</si>
  <si>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</si>
  <si>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</si>
  <si>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</si>
  <si>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</si>
  <si>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</si>
  <si>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</si>
  <si>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</si>
  <si>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</si>
  <si>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</si>
  <si>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</si>
  <si>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</si>
  <si>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</si>
  <si>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</si>
  <si>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</si>
  <si>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</si>
  <si>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</si>
  <si>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</si>
  <si>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</si>
  <si>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</si>
  <si>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</si>
  <si>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</si>
  <si>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</si>
  <si>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</si>
  <si>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</si>
  <si>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</si>
  <si>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</si>
  <si>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</si>
  <si>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</si>
  <si>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</si>
  <si>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</si>
  <si>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</si>
  <si>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</si>
  <si>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</si>
  <si>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</si>
  <si>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</si>
  <si>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</si>
  <si>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</si>
  <si>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</si>
  <si>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</si>
  <si>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</si>
  <si>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</si>
  <si>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</si>
  <si>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</si>
  <si>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</si>
  <si>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</si>
  <si>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</si>
  <si>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</si>
  <si>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</si>
  <si>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</si>
  <si>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</si>
  <si>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</si>
  <si>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</si>
  <si>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</si>
  <si>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</si>
  <si>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</si>
  <si>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</si>
  <si>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</si>
  <si>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</si>
  <si>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</si>
  <si>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</si>
  <si>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</si>
  <si>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</si>
  <si>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</si>
  <si>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</si>
  <si>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</si>
  <si>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</si>
  <si>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</si>
  <si>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</si>
  <si>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</si>
  <si>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</si>
  <si>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</si>
  <si>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</si>
  <si>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</si>
  <si>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</si>
  <si>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</si>
  <si>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</si>
  <si>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</si>
  <si>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</si>
  <si>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</si>
  <si>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</si>
  <si>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</si>
  <si>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</si>
  <si>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</si>
  <si>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</si>
  <si>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</si>
  <si>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</si>
  <si>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</si>
  <si>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</si>
  <si>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</si>
  <si>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</si>
  <si>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</si>
  <si>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</si>
  <si>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</si>
  <si>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</si>
  <si>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</si>
  <si>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</si>
  <si>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</si>
  <si>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</si>
  <si>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</si>
  <si>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</si>
  <si>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</si>
  <si>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</si>
  <si>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</si>
  <si>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</si>
  <si>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</si>
  <si>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</si>
  <si>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</si>
  <si>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</si>
  <si>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</si>
  <si>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</si>
  <si>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</si>
  <si>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</si>
  <si>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</si>
  <si>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</si>
  <si>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</si>
  <si>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</si>
  <si>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</si>
  <si>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</si>
  <si>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</si>
  <si>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</si>
  <si>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</si>
  <si>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</si>
  <si>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</si>
  <si>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</si>
  <si>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</si>
  <si>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</si>
  <si>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</si>
  <si>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</si>
  <si>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</si>
  <si>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</si>
  <si>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</si>
  <si>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</si>
  <si>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</si>
  <si>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</si>
  <si>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</si>
  <si>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</si>
  <si>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</si>
  <si>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</si>
  <si>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</si>
  <si>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</si>
  <si>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</si>
  <si>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</si>
  <si>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</si>
  <si>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</si>
  <si>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</si>
  <si>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</si>
  <si>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</si>
  <si>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</si>
  <si>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</si>
  <si>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</si>
  <si>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</si>
  <si>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</si>
  <si>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</si>
  <si>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</si>
  <si>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</si>
  <si>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</si>
  <si>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</si>
  <si>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</si>
  <si>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</si>
  <si>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</si>
  <si>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</si>
  <si>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</si>
  <si>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</si>
  <si>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</si>
  <si>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</si>
  <si>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</si>
  <si>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</si>
  <si>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</si>
  <si>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</si>
  <si>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</si>
  <si>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</si>
  <si>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</si>
  <si>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</si>
  <si>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</si>
  <si>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</si>
  <si>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</si>
  <si>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</si>
  <si>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</si>
  <si>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</si>
  <si>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</si>
  <si>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</si>
  <si>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</si>
  <si>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</si>
  <si>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</si>
  <si>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</si>
  <si>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</si>
  <si>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</si>
  <si>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</si>
  <si>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</si>
  <si>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</si>
  <si>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</si>
  <si>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</si>
  <si>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</si>
  <si>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</si>
  <si>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</si>
  <si>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</si>
  <si>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</si>
  <si>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</si>
  <si>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</si>
  <si>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</si>
  <si>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</si>
  <si>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</si>
  <si>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</si>
  <si>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</si>
  <si>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</si>
  <si>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</si>
  <si>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</si>
  <si>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</si>
  <si>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</si>
  <si>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</si>
  <si>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</si>
  <si>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</si>
  <si>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</si>
  <si>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</si>
  <si>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</si>
  <si>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</si>
  <si>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</si>
  <si>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</si>
  <si>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</si>
  <si>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</si>
  <si>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</si>
  <si>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</si>
  <si>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</si>
  <si>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</si>
  <si>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</si>
  <si>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</si>
  <si>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</si>
  <si>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</si>
  <si>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</si>
  <si>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</si>
  <si>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</si>
  <si>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</si>
  <si>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</si>
  <si>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</si>
  <si>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</si>
  <si>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</si>
  <si>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</si>
  <si>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</si>
  <si>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</si>
  <si>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</si>
  <si>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</si>
  <si>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</si>
  <si>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</si>
  <si>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</si>
  <si>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</si>
  <si>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</si>
  <si>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</si>
  <si>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</si>
  <si>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</si>
  <si>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</si>
  <si>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</si>
  <si>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</si>
  <si>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</si>
  <si>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</si>
  <si>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</si>
  <si>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</si>
  <si>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</si>
  <si>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</si>
  <si>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</si>
  <si>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</si>
  <si>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</si>
  <si>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</si>
  <si>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</si>
  <si>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</si>
  <si>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</si>
  <si>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</si>
  <si>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</si>
  <si>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</si>
  <si>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</si>
  <si>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</si>
  <si>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</si>
  <si>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</si>
  <si>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</si>
  <si>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</si>
  <si>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</si>
  <si>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</si>
  <si>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</si>
  <si>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</si>
  <si>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</si>
  <si>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</si>
  <si>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</si>
  <si>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</si>
  <si>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</si>
  <si>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</si>
  <si>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</si>
  <si>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</si>
  <si>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</si>
  <si>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</si>
  <si>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</si>
  <si>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</si>
  <si>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</si>
  <si>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</si>
  <si>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</si>
  <si>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</si>
  <si>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</si>
  <si>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</si>
  <si>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</si>
  <si>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</si>
  <si>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</si>
  <si>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</si>
  <si>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</si>
  <si>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</si>
  <si>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</si>
  <si>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</si>
  <si>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</si>
  <si>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</si>
  <si>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</si>
  <si>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</si>
  <si>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</si>
  <si>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</si>
  <si>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</si>
  <si>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</si>
  <si>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</si>
  <si>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</si>
  <si>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</si>
  <si>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</si>
  <si>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</si>
  <si>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</si>
  <si>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</si>
  <si>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</si>
  <si>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</si>
  <si>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</si>
  <si>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</si>
  <si>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</si>
  <si>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</si>
  <si>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</si>
  <si>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</si>
  <si>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</si>
  <si>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</si>
  <si>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</si>
  <si>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</si>
  <si>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</si>
  <si>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</si>
  <si>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</si>
  <si>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</si>
  <si>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</si>
  <si>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</si>
  <si>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</si>
  <si>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</si>
  <si>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</si>
  <si>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</si>
  <si>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</si>
  <si>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</si>
  <si>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</si>
  <si>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</si>
  <si>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</si>
  <si>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</si>
  <si>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</si>
  <si>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</si>
  <si>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</si>
  <si>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</si>
  <si>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</si>
  <si>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</si>
  <si>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</si>
  <si>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</si>
  <si>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</si>
  <si>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</si>
  <si>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</si>
  <si>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</si>
  <si>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</si>
  <si>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</si>
  <si>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</si>
  <si>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</si>
  <si>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</si>
  <si>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</si>
  <si>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</si>
  <si>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</si>
  <si>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</si>
  <si>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</si>
  <si>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</si>
  <si>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</si>
  <si>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</si>
  <si>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</si>
  <si>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</si>
  <si>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</si>
  <si>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</si>
  <si>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</si>
  <si>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</si>
  <si>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</si>
  <si>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</si>
  <si>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</si>
  <si>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</si>
  <si>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</si>
  <si>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</si>
  <si>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</si>
  <si>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</si>
  <si>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</si>
  <si>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</si>
  <si>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</si>
  <si>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</si>
  <si>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</si>
  <si>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</si>
  <si>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</si>
  <si>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</si>
  <si>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</si>
  <si>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</si>
  <si>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</si>
  <si>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</si>
  <si>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</si>
  <si>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</si>
  <si>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</si>
  <si>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</si>
  <si>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</si>
  <si>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</si>
  <si>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</si>
  <si>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</si>
  <si>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</si>
  <si>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</si>
  <si>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</si>
  <si>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</si>
  <si>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</si>
  <si>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</si>
  <si>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</si>
  <si>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</si>
  <si>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</si>
  <si>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</si>
  <si>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</si>
  <si>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</si>
  <si>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</si>
  <si>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</si>
  <si>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</si>
  <si>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</si>
  <si>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</si>
  <si>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</si>
  <si>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</si>
  <si>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</si>
  <si>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</si>
  <si>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</si>
  <si>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</si>
  <si>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</si>
  <si>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</si>
  <si>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</si>
  <si>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</si>
  <si>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</si>
  <si>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</si>
  <si>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</si>
  <si>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</si>
  <si>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</si>
  <si>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</si>
  <si>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</si>
  <si>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</si>
  <si>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</si>
  <si>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</si>
  <si>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</si>
  <si>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</si>
  <si>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</si>
  <si>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</si>
  <si>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</si>
  <si>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</si>
  <si>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</si>
  <si>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</si>
  <si>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</si>
  <si>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</si>
  <si>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</si>
  <si>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</si>
  <si>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</si>
  <si>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</si>
  <si>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</si>
  <si>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</si>
  <si>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</si>
  <si>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</si>
  <si>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</si>
  <si>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</si>
  <si>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</si>
  <si>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</si>
  <si>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</si>
  <si>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</si>
  <si>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</si>
  <si>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</si>
  <si>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</si>
  <si>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</si>
  <si>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</si>
  <si>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</si>
  <si>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</si>
  <si>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</si>
  <si>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</si>
  <si>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</si>
  <si>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</si>
  <si>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</si>
  <si>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</si>
  <si>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</si>
  <si>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</si>
  <si>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</si>
  <si>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</si>
  <si>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</si>
  <si>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</si>
  <si>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</si>
  <si>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</si>
  <si>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</si>
  <si>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</si>
  <si>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</si>
  <si>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</si>
  <si>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</si>
  <si>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</si>
  <si>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</si>
  <si>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</si>
  <si>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</si>
  <si>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</si>
  <si>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</si>
  <si>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</si>
  <si>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</si>
  <si>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</si>
  <si>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</si>
  <si>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</si>
  <si>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</si>
  <si>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</si>
  <si>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</si>
  <si>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</si>
  <si>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</si>
  <si>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</si>
  <si>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</si>
  <si>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</si>
  <si>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</si>
  <si>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</si>
  <si>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</si>
  <si>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</si>
  <si>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</si>
  <si>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</si>
  <si>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</si>
  <si>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</si>
  <si>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</si>
  <si>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</si>
  <si>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</si>
  <si>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</si>
  <si>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</si>
  <si>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</si>
  <si>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</si>
  <si>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</si>
  <si>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</si>
  <si>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</si>
  <si>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</si>
  <si>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</si>
  <si>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</si>
  <si>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</si>
  <si>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</si>
  <si>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</si>
  <si>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</si>
  <si>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</si>
  <si>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</si>
  <si>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</si>
  <si>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</si>
  <si>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</si>
  <si>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</si>
  <si>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</si>
  <si>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</si>
  <si>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</si>
  <si>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</si>
  <si>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</si>
  <si>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</si>
  <si>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</si>
  <si>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</si>
  <si>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</si>
  <si>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</si>
  <si>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</si>
  <si>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</si>
  <si>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</si>
  <si>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</si>
  <si>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</si>
  <si>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</si>
  <si>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</si>
  <si>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</si>
  <si>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</si>
  <si>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</si>
  <si>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</si>
  <si>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</si>
  <si>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</si>
  <si>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</si>
  <si>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</si>
  <si>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</si>
  <si>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</si>
  <si>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</si>
  <si>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</si>
  <si>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</si>
  <si>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</si>
  <si>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</si>
  <si>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</si>
  <si>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</si>
  <si>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</si>
  <si>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</si>
  <si>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</si>
  <si>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</si>
  <si>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</si>
  <si>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</si>
  <si>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</si>
  <si>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</si>
  <si>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</si>
  <si>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</si>
  <si>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</si>
  <si>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</si>
  <si>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</si>
  <si>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</si>
  <si>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</si>
  <si>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</si>
  <si>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</si>
  <si>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</si>
  <si>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</si>
  <si>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</si>
  <si>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</si>
  <si>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</si>
  <si>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</si>
  <si>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</si>
  <si>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</si>
  <si>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</si>
  <si>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</si>
  <si>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</si>
  <si>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</si>
  <si>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</si>
  <si>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</si>
  <si>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</si>
  <si>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</si>
  <si>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</si>
  <si>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</si>
  <si>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</si>
  <si>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</si>
  <si>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</si>
  <si>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</si>
  <si>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</si>
  <si>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</si>
  <si>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</si>
  <si>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</si>
  <si>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</si>
  <si>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</si>
  <si>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</si>
  <si>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</si>
  <si>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</si>
  <si>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</si>
  <si>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</si>
  <si>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</si>
  <si>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</si>
  <si>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</si>
  <si>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</si>
  <si>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</si>
  <si>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</si>
  <si>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</si>
  <si>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</si>
  <si>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</si>
  <si>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</si>
  <si>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</si>
  <si>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</si>
  <si>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</si>
  <si>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</si>
  <si>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</si>
  <si>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</si>
  <si>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</si>
  <si>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</si>
  <si>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</si>
  <si>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</si>
  <si>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</si>
  <si>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</si>
  <si>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</si>
  <si>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</si>
  <si>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</si>
  <si>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</si>
  <si>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</si>
  <si>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</si>
  <si>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</si>
  <si>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</si>
  <si>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</si>
  <si>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</si>
  <si>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</si>
  <si>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</si>
  <si>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</si>
  <si>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</si>
  <si>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</si>
  <si>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</si>
  <si>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</si>
  <si>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</si>
  <si>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</si>
  <si>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</si>
  <si>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</si>
  <si>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</si>
  <si>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</si>
  <si>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</si>
  <si>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</si>
  <si>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</si>
  <si>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</si>
  <si>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</si>
  <si>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</si>
  <si>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</si>
  <si>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</si>
  <si>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</si>
  <si>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</si>
  <si>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</si>
  <si>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</si>
  <si>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</si>
  <si>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</si>
  <si>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</si>
  <si>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</si>
  <si>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</si>
  <si>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</si>
  <si>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</si>
  <si>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</si>
  <si>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</si>
  <si>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</si>
  <si>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</si>
  <si>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</si>
  <si>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</si>
  <si>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</si>
  <si>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</si>
  <si>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</si>
  <si>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</si>
  <si>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</si>
  <si>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</si>
  <si>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</si>
  <si>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</si>
  <si>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</si>
  <si>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</si>
  <si>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</si>
  <si>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</si>
  <si>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</si>
  <si>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</si>
  <si>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</si>
  <si>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</si>
  <si>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</si>
  <si>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</si>
  <si>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</si>
  <si>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</si>
  <si>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</si>
  <si>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</si>
  <si>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</si>
  <si>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</si>
  <si>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</si>
  <si>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</si>
  <si>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</si>
  <si>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</si>
  <si>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</si>
  <si>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</si>
  <si>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</si>
  <si>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</si>
  <si>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</si>
  <si>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</si>
  <si>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</si>
  <si>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</si>
  <si>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</si>
  <si>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</si>
  <si>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</si>
  <si>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</si>
  <si>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</si>
  <si>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</si>
  <si>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</si>
  <si>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</si>
  <si>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</si>
  <si>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</si>
  <si>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</si>
  <si>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</si>
  <si>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</si>
  <si>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</si>
  <si>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</si>
  <si>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</si>
  <si>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</si>
  <si>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</si>
  <si>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</si>
  <si>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</si>
  <si>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</si>
  <si>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</si>
  <si>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</si>
  <si>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</si>
  <si>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</si>
  <si>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</si>
  <si>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</si>
  <si>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</si>
  <si>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</si>
  <si>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</si>
  <si>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</si>
  <si>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</si>
  <si>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</si>
  <si>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</si>
  <si>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</si>
  <si>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</si>
  <si>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</si>
  <si>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</si>
  <si>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</si>
  <si>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</si>
  <si>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</si>
  <si>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</si>
  <si>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</si>
  <si>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</si>
  <si>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</si>
  <si>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</si>
  <si>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</si>
  <si>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</si>
  <si>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</si>
  <si>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</si>
  <si>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</si>
  <si>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</si>
  <si>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</si>
  <si>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</si>
  <si>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</si>
  <si>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</si>
  <si>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</si>
  <si>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</si>
  <si>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</si>
  <si>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</si>
  <si>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</si>
  <si>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</si>
  <si>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</si>
  <si>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</si>
  <si>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</si>
  <si>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</si>
  <si>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</si>
  <si>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</si>
  <si>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</si>
  <si>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</si>
  <si>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</si>
  <si>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</si>
  <si>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</si>
  <si>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</si>
  <si>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</si>
  <si>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</si>
  <si>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</si>
  <si>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</si>
  <si>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</si>
  <si>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</si>
  <si>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</si>
  <si>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</si>
  <si>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</si>
  <si>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</si>
  <si>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</si>
  <si>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</si>
  <si>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</si>
  <si>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</si>
  <si>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</si>
  <si>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</si>
  <si>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</si>
  <si>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</si>
  <si>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</si>
  <si>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</si>
  <si>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</si>
  <si>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</si>
  <si>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</si>
  <si>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</si>
  <si>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</si>
  <si>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</si>
  <si>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</si>
  <si>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</si>
  <si>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</si>
  <si>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</si>
  <si>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</si>
  <si>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</si>
  <si>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</si>
  <si>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</si>
  <si>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</si>
  <si>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</si>
  <si>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</si>
  <si>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</si>
  <si>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</si>
  <si>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</si>
  <si>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</si>
  <si>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</si>
  <si>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</si>
  <si>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</si>
  <si>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</si>
  <si>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</si>
  <si>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</si>
  <si>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</si>
  <si>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</si>
  <si>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</si>
  <si>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</si>
  <si>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</si>
  <si>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</si>
  <si>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</si>
  <si>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</si>
  <si>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</si>
  <si>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</si>
  <si>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</si>
  <si>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</si>
  <si>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</si>
  <si>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</si>
  <si>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</si>
  <si>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</si>
  <si>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</si>
  <si>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</si>
  <si>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</si>
  <si>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</si>
  <si>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</si>
  <si>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</si>
  <si>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</si>
  <si>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</si>
  <si>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</si>
  <si>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</si>
  <si>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</si>
  <si>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</si>
  <si>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</si>
  <si>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</si>
  <si>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</si>
  <si>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</si>
  <si>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</si>
  <si>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</si>
  <si>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</si>
  <si>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</si>
  <si>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</si>
  <si>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</si>
  <si>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</si>
  <si>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</si>
  <si>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</si>
  <si>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</si>
  <si>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</si>
  <si>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</si>
  <si>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</si>
  <si>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</si>
  <si>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</si>
  <si>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</si>
  <si>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</si>
  <si>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</si>
  <si>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</si>
  <si>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</si>
  <si>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</si>
  <si>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</si>
  <si>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</si>
  <si>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</si>
  <si>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</si>
  <si>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</si>
  <si>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</si>
  <si>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</si>
  <si>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</si>
  <si>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</si>
  <si>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</si>
  <si>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</si>
  <si>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</si>
  <si>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</si>
  <si>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</si>
  <si>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</si>
  <si>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</si>
  <si>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</si>
  <si>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</si>
  <si>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</si>
  <si>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</si>
  <si>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</si>
  <si>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</si>
  <si>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</si>
  <si>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</si>
  <si>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</si>
  <si>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</si>
  <si>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</si>
  <si>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</si>
  <si>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</si>
  <si>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</si>
  <si>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</si>
  <si>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</si>
  <si>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</si>
  <si>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</si>
  <si>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</si>
  <si>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</si>
  <si>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</si>
  <si>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</si>
  <si>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</si>
  <si>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</si>
  <si>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</si>
  <si>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</si>
  <si>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</si>
  <si>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</si>
  <si>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</si>
  <si>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</si>
  <si>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</si>
  <si>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</si>
  <si>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</si>
  <si>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</si>
  <si>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</si>
  <si>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</si>
  <si>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</si>
  <si>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</si>
  <si>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</si>
  <si>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</si>
  <si>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</si>
  <si>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</si>
  <si>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</si>
  <si>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</si>
  <si>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</si>
  <si>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</si>
  <si>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</si>
  <si>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</si>
  <si>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</si>
  <si>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</si>
  <si>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</si>
  <si>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</si>
  <si>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</si>
  <si>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</si>
  <si>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</si>
  <si>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</si>
  <si>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</si>
  <si>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</si>
  <si>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</si>
  <si>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</si>
  <si>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</si>
  <si>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</si>
  <si>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</si>
  <si>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</si>
  <si>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</si>
  <si>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</si>
  <si>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</si>
  <si>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</si>
  <si>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</si>
  <si>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</si>
  <si>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</si>
  <si>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</si>
  <si>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</si>
  <si>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</si>
  <si>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</si>
  <si>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</si>
  <si>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</si>
  <si>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</si>
  <si>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</si>
  <si>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</si>
  <si>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</si>
  <si>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</si>
  <si>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</si>
  <si>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</si>
  <si>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</si>
  <si>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</si>
  <si>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</si>
  <si>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</si>
  <si>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</si>
  <si>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</si>
  <si>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</si>
  <si>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</si>
  <si>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</si>
  <si>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</si>
  <si>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</si>
  <si>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</si>
  <si>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</si>
  <si>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</si>
  <si>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</si>
  <si>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</si>
  <si>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</si>
  <si>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</si>
  <si>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</si>
  <si>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</si>
  <si>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</si>
  <si>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</si>
  <si>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</si>
  <si>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</si>
  <si>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</si>
  <si>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</si>
  <si>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</si>
  <si>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</si>
  <si>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</si>
  <si>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</si>
  <si>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</si>
  <si>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</si>
  <si>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</si>
  <si>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</si>
  <si>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</si>
  <si>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</si>
  <si>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</si>
  <si>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</si>
  <si>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</si>
  <si>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</si>
  <si>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</si>
  <si>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</si>
  <si>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</si>
  <si>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</si>
  <si>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</si>
  <si>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</si>
  <si>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</si>
  <si>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</si>
  <si>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</si>
  <si>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</si>
  <si>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</si>
  <si>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</si>
  <si>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</si>
  <si>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</si>
  <si>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</si>
  <si>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</si>
  <si>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</si>
  <si>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</si>
  <si>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</si>
  <si>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</si>
  <si>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</si>
  <si>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</si>
  <si>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</si>
  <si>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</si>
  <si>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</si>
  <si>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</si>
  <si>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</si>
  <si>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</si>
  <si>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</si>
  <si>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</si>
  <si>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</si>
  <si>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</si>
  <si>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</si>
  <si>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</si>
  <si>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</si>
  <si>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</si>
  <si>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</si>
  <si>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</si>
  <si>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</si>
  <si>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</si>
  <si>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</si>
  <si>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</si>
  <si>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</si>
  <si>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</si>
  <si>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</si>
  <si>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</si>
  <si>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</si>
  <si>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</si>
  <si>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</si>
  <si>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</si>
  <si>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</si>
  <si>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</si>
  <si>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</si>
  <si>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</si>
  <si>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</si>
  <si>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</si>
  <si>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</si>
  <si>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</si>
  <si>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</si>
  <si>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</si>
  <si>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</si>
  <si>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</si>
  <si>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</si>
  <si>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</si>
  <si>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</si>
  <si>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</si>
  <si>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</si>
  <si>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</si>
  <si>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</si>
  <si>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</si>
  <si>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</si>
  <si>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</si>
  <si>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</si>
  <si>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</si>
  <si>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</si>
  <si>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</si>
  <si>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</si>
  <si>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</si>
  <si>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</si>
  <si>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</si>
  <si>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</si>
  <si>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</si>
  <si>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</si>
  <si>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</si>
  <si>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</si>
  <si>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</si>
  <si>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</si>
  <si>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</si>
  <si>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</si>
  <si>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</si>
  <si>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</si>
  <si>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</si>
  <si>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</si>
  <si>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</si>
  <si>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</si>
  <si>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</si>
  <si>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</si>
  <si>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</si>
  <si>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</si>
  <si>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</si>
  <si>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</si>
  <si>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</si>
  <si>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</si>
  <si>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</si>
  <si>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</si>
  <si>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</si>
  <si>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</si>
  <si>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</si>
  <si>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</si>
  <si>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</si>
  <si>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</si>
  <si>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</si>
  <si>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</si>
  <si>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</si>
  <si>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</si>
  <si>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</si>
  <si>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</si>
  <si>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</si>
  <si>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</si>
  <si>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</si>
  <si>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</si>
  <si>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</si>
  <si>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</si>
  <si>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</si>
  <si>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</si>
  <si>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</si>
  <si>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</si>
  <si>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</si>
  <si>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</si>
  <si>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</si>
  <si>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</si>
  <si>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</si>
  <si>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</si>
  <si>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</si>
  <si>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</si>
  <si>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</si>
  <si>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</si>
  <si>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</si>
  <si>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</si>
  <si>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</si>
  <si>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</si>
  <si>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</si>
  <si>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</si>
  <si>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</si>
  <si>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</si>
  <si>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</si>
  <si>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</si>
  <si>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</si>
  <si>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</si>
  <si>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</si>
  <si>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</si>
  <si>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</si>
  <si>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</si>
  <si>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</si>
  <si>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</si>
  <si>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</si>
  <si>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</si>
  <si>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</si>
  <si>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</si>
  <si>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</si>
  <si>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</si>
  <si>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</si>
  <si>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</si>
  <si>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</si>
  <si>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</si>
  <si>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</si>
  <si>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</si>
  <si>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</si>
  <si>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</si>
  <si>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</si>
  <si>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</si>
  <si>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</si>
  <si>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</si>
  <si>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</si>
  <si>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</si>
  <si>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</si>
  <si>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</si>
  <si>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</si>
  <si>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</si>
  <si>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</si>
  <si>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</si>
  <si>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</si>
  <si>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</si>
  <si>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</si>
  <si>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</si>
  <si>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</si>
  <si>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</si>
  <si>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</si>
  <si>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</si>
  <si>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</si>
  <si>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</si>
  <si>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</si>
  <si>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</si>
  <si>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</si>
  <si>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</si>
  <si>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</si>
  <si>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</si>
  <si>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</si>
  <si>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</si>
  <si>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</si>
  <si>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</si>
  <si>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</si>
  <si>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</si>
  <si>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</si>
  <si>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</si>
  <si>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</si>
  <si>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</si>
  <si>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</si>
  <si>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</si>
  <si>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</si>
  <si>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</si>
  <si>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</si>
  <si>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</si>
  <si>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</si>
  <si>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</si>
  <si>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</si>
  <si>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</si>
  <si>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</si>
  <si>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</si>
  <si>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</si>
  <si>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</si>
  <si>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</si>
  <si>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</si>
  <si>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</si>
  <si>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</si>
  <si>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</si>
  <si>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</si>
  <si>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</si>
  <si>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</si>
  <si>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</si>
  <si>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</si>
  <si>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</si>
  <si>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</si>
  <si>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</si>
  <si>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</si>
  <si>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</si>
  <si>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</si>
  <si>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</si>
  <si>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</si>
  <si>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</si>
  <si>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</si>
  <si>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</si>
  <si>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</si>
  <si>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</si>
  <si>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</si>
  <si>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</si>
  <si>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</si>
  <si>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</si>
  <si>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</si>
  <si>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</si>
  <si>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</si>
  <si>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</si>
  <si>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</si>
  <si>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</si>
  <si>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</si>
  <si>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</si>
  <si>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</si>
  <si>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</si>
  <si>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</si>
  <si>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</si>
  <si>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</si>
  <si>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</si>
  <si>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</si>
  <si>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</si>
  <si>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</si>
  <si>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</si>
  <si>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</si>
  <si>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</si>
  <si>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</si>
  <si>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</si>
  <si>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</si>
  <si>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</si>
  <si>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</si>
  <si>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</si>
  <si>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</si>
  <si>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</si>
  <si>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</si>
  <si>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</si>
  <si>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</si>
  <si>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</si>
  <si>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</si>
  <si>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</si>
  <si>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</si>
  <si>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</si>
  <si>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</si>
  <si>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</si>
  <si>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</si>
  <si>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</si>
  <si>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</si>
  <si>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</si>
  <si>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</si>
  <si>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</si>
  <si>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</si>
  <si>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</si>
  <si>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</si>
  <si>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</si>
  <si>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</si>
  <si>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</si>
  <si>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</si>
  <si>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</si>
  <si>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</si>
  <si>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</si>
  <si>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</si>
  <si>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</si>
  <si>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</si>
  <si>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</si>
  <si>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</si>
  <si>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</si>
  <si>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</si>
  <si>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</si>
  <si>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</si>
  <si>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</si>
  <si>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</si>
  <si>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</si>
  <si>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</si>
  <si>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</si>
  <si>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</si>
  <si>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</si>
  <si>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</si>
  <si>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</si>
  <si>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</si>
  <si>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</si>
  <si>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</si>
  <si>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</si>
  <si>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</si>
  <si>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</si>
  <si>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</si>
  <si>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</si>
  <si>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</si>
  <si>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</si>
  <si>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</si>
  <si>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</si>
  <si>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</si>
  <si>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</si>
  <si>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</si>
  <si>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</si>
  <si>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</si>
  <si>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</si>
  <si>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</si>
  <si>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</si>
  <si>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</si>
  <si>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</si>
  <si>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</si>
  <si>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</si>
  <si>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</si>
  <si>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</si>
  <si>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</si>
  <si>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</si>
  <si>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</si>
  <si>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</si>
  <si>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</si>
  <si>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</si>
  <si>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</si>
  <si>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</si>
  <si>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</si>
  <si>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</si>
  <si>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</si>
  <si>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</si>
  <si>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</si>
  <si>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</si>
  <si>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</si>
  <si>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</si>
  <si>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</si>
  <si>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</si>
  <si>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</si>
  <si>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</si>
  <si>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</si>
  <si>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</si>
  <si>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</si>
  <si>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</si>
  <si>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</si>
  <si>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</si>
  <si>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</si>
  <si>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</si>
  <si>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</si>
  <si>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</si>
  <si>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</si>
  <si>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</si>
  <si>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</si>
  <si>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</si>
  <si>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</si>
  <si>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</si>
  <si>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</si>
  <si>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</si>
  <si>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</si>
  <si>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</si>
  <si>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</si>
  <si>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</si>
  <si>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</si>
  <si>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</si>
  <si>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</si>
  <si>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</si>
  <si>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</si>
  <si>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</si>
  <si>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</si>
  <si>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</si>
  <si>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</si>
  <si>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</si>
  <si>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</si>
  <si>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</si>
  <si>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</si>
  <si>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</si>
  <si>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</si>
  <si>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</si>
  <si>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</si>
  <si>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</si>
  <si>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</si>
  <si>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</si>
  <si>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</si>
  <si>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</si>
  <si>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</si>
  <si>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</si>
  <si>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</si>
  <si>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</si>
  <si>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</si>
  <si>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</si>
  <si>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</si>
  <si>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</si>
  <si>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</si>
  <si>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</si>
  <si>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</si>
  <si>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</si>
  <si>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</si>
  <si>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</si>
  <si>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</si>
  <si>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</si>
  <si>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</si>
  <si>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</si>
  <si>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</si>
  <si>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</si>
  <si>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</si>
  <si>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</si>
  <si>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</si>
  <si>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</si>
  <si>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</si>
  <si>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</si>
  <si>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</si>
  <si>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</si>
  <si>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</si>
  <si>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</si>
  <si>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</si>
  <si>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</si>
  <si>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</si>
  <si>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</si>
  <si>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</si>
  <si>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</si>
  <si>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</si>
  <si>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</si>
  <si>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</si>
  <si>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</si>
  <si>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</si>
  <si>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</si>
  <si>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</si>
  <si>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</si>
  <si>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</si>
  <si>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</si>
  <si>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</si>
  <si>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</si>
  <si>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</si>
  <si>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</si>
  <si>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</si>
  <si>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</si>
  <si>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</si>
  <si>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</si>
  <si>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</si>
  <si>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</si>
  <si>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</si>
  <si>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</si>
  <si>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</si>
  <si>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</si>
  <si>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</si>
  <si>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</si>
  <si>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</si>
  <si>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</si>
  <si>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</si>
  <si>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</si>
  <si>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</si>
  <si>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</si>
  <si>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</si>
  <si>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</si>
  <si>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</si>
  <si>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</si>
  <si>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</si>
  <si>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</si>
  <si>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</si>
  <si>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</si>
  <si>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</si>
  <si>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</si>
  <si>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</si>
  <si>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</si>
  <si>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</si>
  <si>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</si>
  <si>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</si>
  <si>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</si>
  <si>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</si>
  <si>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</si>
  <si>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</si>
  <si>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</si>
  <si>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</si>
  <si>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</si>
  <si>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</si>
  <si>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</si>
  <si>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</si>
  <si>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</si>
  <si>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</si>
  <si>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</si>
  <si>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</si>
  <si>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</si>
  <si>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</si>
  <si>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</si>
  <si>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</si>
  <si>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</si>
  <si>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</si>
  <si>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</si>
  <si>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</si>
  <si>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</si>
  <si>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</si>
  <si>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</si>
  <si>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</si>
  <si>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</si>
  <si>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</si>
  <si>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</si>
  <si>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</si>
  <si>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</si>
  <si>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</si>
  <si>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</si>
  <si>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</si>
  <si>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</si>
  <si>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</si>
  <si>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</si>
  <si>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</si>
  <si>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</si>
  <si>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</si>
  <si>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</si>
  <si>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</si>
  <si>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</si>
  <si>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</si>
  <si>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</si>
  <si>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</si>
  <si>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</si>
  <si>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</si>
  <si>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</si>
  <si>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</si>
  <si>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</si>
  <si>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</si>
  <si>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</si>
  <si>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</si>
  <si>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</si>
  <si>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</si>
  <si>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</si>
  <si>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</si>
  <si>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</si>
  <si>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</si>
  <si>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</si>
  <si>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</si>
  <si>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</si>
  <si>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</si>
  <si>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</si>
  <si>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</si>
  <si>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</si>
  <si>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</si>
  <si>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</si>
  <si>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</si>
  <si>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</si>
  <si>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</si>
  <si>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</si>
  <si>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</si>
  <si>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</si>
  <si>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</si>
  <si>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</si>
  <si>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</si>
  <si>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</si>
  <si>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</si>
  <si>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</si>
  <si>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</si>
  <si>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</si>
  <si>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</si>
  <si>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</si>
  <si>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</si>
  <si>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</si>
  <si>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</si>
  <si>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</si>
  <si>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</si>
  <si>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</si>
  <si>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</si>
  <si>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</si>
  <si>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</si>
  <si>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</si>
  <si>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</si>
  <si>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</si>
  <si>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</si>
  <si>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</si>
  <si>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</si>
  <si>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</si>
  <si>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</si>
  <si>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</si>
  <si>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</si>
  <si>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</si>
  <si>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</si>
  <si>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</si>
  <si>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</si>
  <si>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</si>
  <si>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</si>
  <si>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</si>
  <si>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</si>
  <si>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</si>
  <si>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</si>
  <si>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</si>
  <si>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</si>
  <si>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</si>
  <si>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</si>
  <si>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</si>
  <si>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</si>
  <si>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</si>
  <si>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</si>
  <si>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</si>
  <si>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</si>
  <si>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</si>
  <si>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</si>
  <si>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</si>
  <si>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</si>
  <si>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</si>
  <si>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</si>
  <si>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</si>
  <si>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</si>
  <si>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</si>
  <si>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</si>
  <si>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</si>
  <si>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</si>
  <si>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</si>
  <si>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</si>
  <si>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</si>
  <si>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</si>
  <si>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</si>
  <si>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</si>
  <si>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</si>
  <si>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</si>
  <si>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</si>
  <si>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</si>
  <si>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</si>
  <si>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</si>
  <si>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</si>
  <si>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</si>
  <si>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</si>
  <si>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</si>
  <si>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</si>
  <si>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</si>
  <si>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</si>
  <si>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</si>
  <si>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</si>
  <si>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</si>
  <si>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</si>
  <si>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</si>
  <si>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</si>
  <si>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</si>
  <si>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</si>
  <si>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</si>
  <si>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</si>
  <si>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</si>
  <si>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</si>
  <si>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</si>
  <si>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</si>
  <si>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</si>
  <si>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</si>
  <si>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</si>
  <si>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</si>
  <si>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</si>
  <si>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</si>
  <si>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</si>
  <si>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</si>
  <si>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</si>
  <si>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</si>
  <si>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</si>
  <si>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</si>
  <si>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</si>
  <si>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</si>
  <si>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</si>
  <si>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</si>
  <si>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</si>
  <si>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</si>
  <si>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</si>
  <si>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</si>
  <si>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</si>
  <si>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</si>
  <si>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</si>
  <si>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</si>
  <si>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</si>
  <si>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</si>
  <si>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</si>
  <si>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</si>
  <si>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</si>
  <si>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</si>
  <si>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</si>
  <si>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</si>
  <si>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</si>
  <si>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</si>
  <si>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</si>
  <si>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</si>
  <si>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</si>
  <si>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</si>
  <si>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</si>
  <si>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</si>
  <si>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</si>
  <si>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</si>
  <si>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</si>
  <si>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</si>
  <si>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</si>
  <si>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</si>
  <si>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</si>
  <si>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</si>
  <si>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</si>
  <si>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</si>
  <si>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</si>
  <si>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</si>
  <si>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</si>
  <si>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</si>
  <si>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</si>
  <si>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</si>
  <si>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</si>
  <si>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</si>
  <si>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</si>
  <si>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</si>
  <si>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</si>
  <si>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</si>
  <si>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</si>
  <si>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</si>
  <si>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</si>
  <si>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</si>
  <si>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</si>
  <si>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</si>
  <si>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</si>
  <si>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</si>
  <si>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</si>
  <si>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</si>
  <si>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</si>
  <si>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</si>
  <si>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</si>
  <si>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</si>
  <si>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</si>
  <si>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</si>
  <si>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</si>
  <si>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</si>
  <si>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</si>
  <si>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</si>
  <si>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</si>
  <si>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</si>
  <si>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</si>
  <si>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</si>
  <si>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</si>
  <si>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</si>
  <si>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</si>
  <si>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</si>
  <si>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</si>
  <si>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</si>
  <si>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</si>
  <si>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</si>
  <si>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</si>
  <si>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</si>
  <si>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</si>
  <si>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</si>
  <si>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</si>
  <si>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</si>
  <si>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</si>
  <si>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</si>
  <si>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</si>
  <si>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</si>
  <si>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</si>
  <si>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</si>
  <si>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</si>
  <si>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</si>
  <si>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</si>
  <si>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</si>
  <si>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</si>
  <si>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</si>
  <si>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</si>
  <si>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</si>
  <si>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</si>
  <si>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</si>
  <si>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</si>
  <si>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</si>
  <si>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</si>
  <si>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</si>
  <si>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</si>
  <si>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</si>
  <si>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</si>
  <si>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</si>
  <si>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</si>
  <si>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</si>
  <si>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</si>
  <si>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</si>
  <si>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</si>
  <si>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</si>
  <si>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</si>
  <si>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</si>
  <si>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</si>
  <si>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</si>
  <si>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</si>
  <si>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</si>
  <si>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</si>
  <si>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</si>
  <si>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</si>
  <si>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</si>
  <si>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</si>
  <si>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</si>
  <si>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</si>
  <si>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</si>
  <si>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</si>
  <si>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</si>
  <si>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</si>
  <si>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</si>
  <si>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</si>
  <si>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</si>
  <si>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</si>
  <si>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</si>
  <si>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</si>
  <si>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</si>
  <si>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</si>
  <si>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</si>
  <si>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</si>
  <si>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</si>
  <si>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</si>
  <si>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</si>
  <si>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</si>
  <si>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</si>
  <si>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</si>
  <si>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</si>
  <si>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</si>
  <si>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</si>
  <si>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</si>
  <si>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</si>
  <si>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</si>
  <si>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</si>
  <si>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</si>
  <si>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</si>
  <si>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</si>
  <si>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</si>
  <si>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</si>
  <si>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</si>
  <si>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</si>
  <si>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</si>
  <si>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</si>
  <si>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</si>
  <si>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</si>
  <si>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</si>
  <si>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</si>
  <si>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</si>
  <si>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</si>
  <si>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</si>
  <si>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</si>
  <si>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</si>
  <si>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</si>
  <si>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</si>
  <si>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</si>
  <si>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</si>
  <si>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</si>
  <si>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</si>
  <si>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</si>
  <si>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</si>
  <si>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</si>
  <si>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</si>
  <si>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</si>
  <si>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</si>
  <si>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</si>
  <si>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</si>
  <si>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</si>
  <si>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</si>
  <si>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</si>
  <si>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</si>
  <si>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</si>
  <si>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</si>
  <si>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</si>
  <si>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</si>
  <si>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</si>
  <si>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</si>
  <si>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</si>
  <si>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</si>
  <si>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</si>
  <si>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</si>
  <si>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</si>
  <si>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</si>
  <si>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</si>
  <si>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</si>
  <si>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</si>
  <si>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</si>
  <si>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</si>
  <si>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</si>
  <si>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</si>
  <si>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</si>
  <si>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</si>
  <si>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</si>
  <si>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</si>
  <si>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</si>
  <si>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</si>
  <si>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</si>
  <si>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</si>
  <si>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</si>
  <si>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</si>
  <si>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</si>
  <si>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</si>
  <si>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</si>
  <si>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</si>
  <si>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</si>
  <si>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</si>
  <si>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</si>
  <si>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</si>
  <si>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</si>
  <si>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</si>
  <si>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</si>
  <si>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</si>
  <si>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</si>
  <si>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</si>
  <si>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</si>
  <si>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</si>
  <si>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</si>
  <si>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</si>
  <si>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</si>
  <si>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</si>
  <si>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</si>
  <si>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</si>
  <si>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</si>
  <si>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</si>
  <si>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</si>
  <si>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</si>
  <si>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</si>
  <si>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</si>
  <si>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</si>
  <si>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</si>
  <si>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</si>
  <si>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</si>
  <si>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</si>
  <si>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</si>
  <si>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</si>
  <si>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</si>
  <si>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</si>
  <si>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</si>
  <si>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</si>
  <si>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</si>
  <si>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</si>
  <si>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</si>
  <si>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</si>
  <si>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</si>
  <si>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</si>
  <si>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</si>
  <si>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</si>
  <si>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</si>
  <si>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</si>
  <si>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</si>
  <si>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</si>
  <si>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</si>
  <si>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</si>
  <si>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</si>
  <si>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</si>
  <si>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</si>
  <si>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</si>
  <si>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</si>
  <si>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</si>
  <si>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</si>
  <si>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</si>
  <si>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</si>
  <si>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</si>
  <si>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</si>
  <si>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</si>
  <si>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</si>
  <si>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</si>
  <si>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</si>
  <si>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</si>
  <si>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</si>
  <si>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</si>
  <si>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</si>
  <si>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</si>
  <si>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</si>
  <si>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</si>
  <si>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</si>
  <si>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</si>
  <si>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</si>
  <si>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</si>
  <si>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</si>
  <si>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</si>
  <si>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</si>
  <si>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</si>
  <si>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</si>
  <si>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</si>
  <si>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</si>
  <si>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</si>
  <si>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</si>
  <si>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</si>
  <si>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</si>
  <si>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</si>
  <si>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</si>
  <si>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</si>
  <si>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</si>
  <si>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</si>
  <si>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</si>
  <si>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</si>
  <si>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</si>
  <si>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</si>
  <si>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</si>
  <si>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</si>
  <si>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</si>
  <si>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</si>
  <si>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</si>
  <si>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</si>
  <si>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</si>
  <si>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</si>
  <si>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</si>
  <si>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</si>
  <si>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</si>
  <si>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</si>
  <si>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</si>
  <si>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</si>
  <si>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</si>
  <si>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</si>
  <si>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</si>
  <si>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</si>
  <si>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</si>
  <si>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</si>
  <si>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</si>
  <si>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</si>
  <si>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</si>
  <si>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</si>
  <si>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</si>
  <si>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</si>
  <si>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</si>
  <si>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</si>
  <si>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</si>
  <si>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</si>
  <si>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</si>
  <si>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</si>
  <si>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</si>
  <si>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</si>
  <si>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</si>
  <si>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</si>
  <si>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</si>
  <si>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</si>
  <si>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</si>
  <si>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</si>
  <si>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</si>
  <si>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</si>
  <si>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</si>
  <si>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</si>
  <si>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</si>
  <si>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</si>
  <si>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</si>
  <si>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</si>
  <si>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</si>
  <si>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</si>
  <si>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</si>
  <si>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</si>
  <si>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</si>
  <si>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</si>
  <si>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</si>
  <si>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</si>
  <si>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</si>
  <si>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</si>
  <si>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</si>
  <si>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</si>
  <si>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</si>
  <si>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</si>
  <si>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</si>
  <si>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</si>
  <si>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</si>
  <si>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</si>
  <si>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</si>
  <si>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</si>
  <si>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</si>
  <si>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</si>
  <si>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</si>
  <si>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</si>
  <si>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</si>
  <si>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</si>
  <si>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</si>
  <si>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</si>
  <si>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</si>
  <si>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</si>
  <si>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</si>
  <si>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</si>
  <si>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</si>
  <si>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</si>
  <si>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</si>
  <si>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</si>
  <si>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</si>
  <si>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</si>
  <si>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</si>
  <si>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</si>
  <si>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</si>
  <si>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</si>
  <si>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</si>
  <si>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</si>
  <si>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</si>
  <si>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</si>
  <si>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</si>
  <si>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</si>
  <si>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</si>
  <si>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</si>
  <si>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</si>
  <si>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</si>
  <si>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</si>
  <si>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</si>
  <si>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</si>
  <si>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</si>
  <si>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</si>
  <si>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</si>
  <si>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</si>
  <si>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</si>
  <si>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</si>
  <si>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</si>
  <si>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</si>
  <si>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</si>
  <si>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</si>
  <si>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</si>
  <si>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</si>
  <si>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</si>
  <si>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</si>
  <si>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</si>
  <si>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</si>
  <si>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</si>
  <si>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</si>
  <si>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</si>
  <si>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</si>
  <si>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</si>
  <si>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</si>
  <si>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</si>
  <si>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</si>
  <si>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</si>
  <si>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</si>
  <si>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</si>
  <si>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</si>
  <si>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</si>
  <si>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</si>
  <si>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</si>
  <si>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</si>
  <si>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</si>
  <si>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</si>
  <si>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</si>
  <si>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</si>
  <si>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</si>
  <si>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</si>
  <si>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</si>
  <si>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</si>
  <si>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</si>
  <si>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</si>
  <si>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</si>
  <si>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</si>
  <si>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</si>
  <si>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</si>
  <si>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</si>
  <si>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</si>
  <si>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</si>
  <si>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</si>
  <si>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</si>
  <si>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</si>
  <si>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</si>
  <si>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</si>
  <si>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</si>
  <si>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</si>
  <si>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</si>
  <si>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</si>
  <si>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</si>
  <si>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</si>
  <si>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</si>
  <si>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</si>
  <si>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</si>
  <si>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</si>
  <si>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</si>
  <si>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</si>
  <si>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</si>
  <si>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</si>
  <si>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</si>
  <si>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</si>
  <si>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</si>
  <si>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</si>
  <si>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</si>
  <si>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</si>
  <si>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</si>
  <si>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</si>
  <si>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</si>
  <si>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</si>
  <si>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</si>
  <si>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</si>
  <si>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</si>
  <si>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</si>
  <si>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</si>
  <si>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</si>
  <si>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</si>
  <si>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</si>
  <si>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</si>
  <si>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</si>
  <si>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</si>
  <si>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</si>
  <si>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</si>
  <si>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</si>
  <si>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</si>
  <si>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</si>
  <si>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</si>
  <si>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</si>
  <si>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</si>
  <si>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</si>
  <si>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</si>
  <si>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</si>
  <si>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</si>
  <si>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</si>
  <si>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</si>
  <si>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</si>
  <si>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</si>
  <si>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</si>
  <si>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</si>
  <si>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</si>
  <si>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</si>
  <si>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</si>
  <si>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</si>
  <si>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</si>
  <si>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</si>
  <si>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</si>
  <si>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</si>
  <si>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</si>
  <si>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</si>
  <si>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</si>
  <si>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</si>
  <si>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</si>
  <si>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</si>
  <si>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</si>
  <si>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</si>
  <si>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</si>
  <si>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</si>
  <si>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</si>
  <si>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</si>
  <si>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</si>
  <si>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</si>
  <si>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</si>
  <si>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</si>
  <si>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</si>
  <si>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</si>
  <si>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</si>
  <si>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</si>
  <si>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</si>
  <si>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</si>
  <si>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</si>
  <si>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</si>
  <si>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</si>
  <si>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</si>
  <si>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</si>
  <si>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</si>
  <si>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</si>
  <si>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</si>
  <si>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</si>
  <si>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</si>
  <si>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</si>
  <si>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</si>
  <si>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</si>
  <si>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</si>
  <si>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</si>
  <si>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</si>
  <si>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</si>
  <si>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</si>
  <si>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</si>
  <si>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</si>
  <si>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</si>
  <si>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</si>
  <si>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</si>
  <si>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</si>
  <si>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</si>
  <si>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</si>
  <si>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</si>
  <si>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</si>
  <si>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</si>
  <si>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</si>
  <si>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</si>
  <si>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</si>
  <si>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</si>
  <si>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</si>
  <si>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</si>
  <si>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</si>
  <si>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</si>
  <si>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</si>
  <si>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</si>
  <si>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</si>
  <si>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</si>
  <si>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</si>
  <si>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</si>
  <si>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</si>
  <si>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</si>
  <si>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</si>
  <si>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</si>
  <si>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</si>
  <si>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</si>
  <si>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</si>
  <si>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</si>
  <si>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</si>
  <si>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</si>
  <si>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</si>
  <si>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</si>
  <si>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</si>
  <si>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</si>
  <si>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</si>
  <si>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</si>
  <si>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</si>
  <si>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</si>
  <si>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</si>
  <si>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</si>
  <si>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</si>
  <si>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</si>
  <si>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</si>
  <si>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</si>
  <si>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</si>
  <si>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</si>
  <si>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</si>
  <si>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</si>
  <si>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</si>
  <si>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</si>
  <si>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</si>
  <si>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</si>
  <si>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</si>
  <si>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</si>
  <si>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</si>
  <si>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</si>
  <si>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</si>
  <si>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</si>
  <si>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</si>
  <si>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</si>
  <si>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</si>
  <si>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</si>
  <si>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</si>
  <si>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</si>
  <si>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</si>
  <si>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</si>
  <si>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</si>
  <si>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</si>
  <si>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</si>
  <si>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</si>
  <si>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</si>
  <si>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</si>
  <si>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</si>
  <si>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</si>
  <si>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</si>
  <si>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</si>
  <si>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</si>
  <si>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</si>
  <si>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</si>
  <si>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</si>
  <si>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</si>
  <si>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</si>
  <si>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</si>
  <si>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</si>
  <si>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</si>
  <si>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</si>
  <si>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</si>
  <si>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</si>
  <si>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</si>
  <si>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</si>
  <si>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</si>
  <si>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</si>
  <si>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</si>
  <si>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</si>
  <si>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</si>
  <si>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</si>
  <si>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</si>
  <si>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</si>
  <si>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</si>
  <si>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</si>
  <si>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</si>
  <si>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</si>
  <si>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</si>
  <si>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</si>
  <si>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</si>
  <si>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</si>
  <si>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</si>
  <si>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</si>
  <si>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</si>
  <si>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</si>
  <si>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</si>
  <si>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</si>
  <si>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</si>
  <si>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</si>
  <si>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</si>
  <si>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</si>
  <si>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</si>
  <si>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</si>
  <si>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</si>
  <si>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</si>
  <si>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</si>
  <si>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</si>
  <si>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</si>
  <si>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</si>
  <si>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</si>
  <si>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</si>
  <si>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</si>
  <si>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</si>
  <si>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</si>
  <si>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</si>
  <si>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</si>
  <si>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</si>
  <si>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</si>
  <si>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</si>
  <si>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</si>
  <si>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</si>
  <si>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</si>
  <si>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</si>
  <si>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</si>
  <si>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</si>
  <si>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</si>
  <si>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</si>
  <si>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</si>
  <si>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</si>
  <si>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</si>
  <si>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</si>
  <si>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</si>
  <si>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</si>
  <si>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</si>
  <si>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</si>
  <si>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</si>
  <si>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</si>
  <si>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</si>
  <si>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</si>
  <si>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</si>
  <si>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</si>
  <si>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</si>
  <si>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</si>
  <si>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</si>
  <si>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</si>
  <si>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</si>
  <si>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</si>
  <si>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</si>
  <si>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</si>
  <si>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</si>
  <si>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</si>
  <si>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</si>
  <si>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</si>
  <si>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</si>
  <si>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</si>
  <si>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</si>
  <si>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</si>
  <si>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</si>
  <si>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</si>
  <si>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</si>
  <si>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</si>
  <si>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</si>
  <si>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</si>
  <si>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</si>
  <si>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</si>
  <si>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</si>
  <si>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</si>
  <si>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</si>
  <si>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</si>
  <si>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</si>
  <si>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</si>
  <si>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</si>
  <si>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</si>
  <si>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</si>
  <si>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</si>
  <si>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</si>
  <si>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</si>
  <si>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</si>
  <si>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</si>
  <si>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</si>
  <si>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</si>
  <si>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</si>
  <si>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</si>
  <si>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</si>
  <si>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</si>
  <si>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</si>
  <si>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</si>
  <si>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</si>
  <si>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</si>
  <si>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</si>
  <si>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</si>
  <si>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</si>
  <si>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</si>
  <si>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</si>
  <si>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</si>
  <si>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</si>
  <si>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</si>
  <si>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</si>
  <si>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</si>
  <si>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</si>
  <si>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</si>
  <si>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</si>
  <si>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</si>
  <si>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</si>
  <si>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</si>
  <si>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</si>
  <si>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</si>
  <si>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</si>
  <si>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</si>
  <si>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</si>
  <si>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</si>
  <si>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</si>
  <si>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</si>
  <si>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</si>
  <si>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</si>
  <si>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</si>
  <si>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</si>
  <si>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</si>
  <si>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</si>
  <si>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</si>
  <si>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</si>
  <si>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</si>
  <si>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</si>
  <si>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</si>
  <si>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</si>
  <si>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</si>
  <si>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</si>
  <si>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</si>
  <si>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</si>
  <si>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</si>
  <si>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</si>
  <si>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</si>
  <si>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</si>
  <si>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</si>
  <si>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</si>
  <si>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</si>
  <si>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</si>
  <si>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</si>
  <si>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</si>
  <si>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</si>
  <si>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</si>
  <si>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</si>
  <si>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</si>
  <si>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</si>
  <si>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</si>
  <si>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</si>
  <si>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</si>
  <si>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</si>
  <si>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</si>
  <si>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</si>
  <si>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</si>
  <si>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</si>
  <si>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</si>
  <si>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</si>
  <si>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</si>
  <si>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</si>
  <si>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</si>
  <si>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</si>
  <si>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</si>
  <si>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</si>
  <si>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</si>
  <si>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</si>
  <si>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</si>
  <si>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</si>
  <si>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</si>
  <si>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</si>
  <si>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</si>
  <si>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</si>
  <si>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</si>
  <si>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</si>
  <si>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</si>
  <si>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</si>
  <si>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</si>
  <si>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</si>
  <si>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</si>
  <si>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</si>
  <si>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</si>
  <si>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</si>
  <si>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</si>
  <si>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</si>
  <si>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</si>
  <si>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</si>
  <si>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</si>
  <si>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</si>
  <si>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</si>
  <si>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</si>
  <si>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</si>
  <si>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</si>
  <si>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</si>
  <si>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</si>
  <si>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</si>
  <si>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</si>
  <si>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</si>
  <si>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</si>
  <si>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</si>
  <si>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</si>
  <si>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</si>
  <si>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</si>
  <si>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</si>
  <si>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</si>
  <si>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</si>
  <si>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</si>
  <si>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</si>
  <si>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</si>
  <si>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</si>
  <si>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</si>
  <si>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</si>
  <si>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</si>
  <si>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</si>
  <si>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</si>
  <si>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</si>
  <si>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</si>
  <si>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</si>
  <si>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</si>
  <si>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</si>
  <si>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</si>
  <si>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</si>
  <si>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</si>
  <si>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</si>
  <si>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</si>
  <si>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</si>
  <si>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</si>
  <si>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</si>
  <si>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</si>
  <si>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</si>
  <si>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</si>
  <si>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</si>
  <si>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</si>
  <si>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</si>
  <si>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</si>
  <si>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</si>
  <si>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</si>
  <si>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</si>
  <si>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</si>
  <si>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</si>
  <si>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</si>
  <si>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</si>
  <si>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</si>
  <si>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</si>
  <si>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</si>
  <si>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</si>
  <si>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</si>
  <si>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</si>
  <si>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</si>
  <si>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</si>
  <si>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</si>
  <si>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</si>
  <si>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</si>
  <si>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</si>
  <si>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</si>
  <si>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</si>
  <si>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</si>
  <si>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</si>
  <si>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</si>
  <si>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</si>
  <si>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</si>
  <si>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</si>
  <si>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</si>
  <si>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</si>
  <si>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</si>
  <si>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</si>
  <si>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</si>
  <si>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</si>
  <si>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</si>
  <si>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</si>
  <si>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</si>
  <si>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</si>
  <si>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</si>
  <si>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</si>
  <si>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</si>
  <si>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</si>
  <si>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</si>
  <si>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</si>
  <si>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</si>
  <si>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</si>
  <si>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</si>
  <si>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</si>
  <si>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</si>
  <si>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</si>
  <si>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</si>
  <si>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</si>
  <si>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</si>
  <si>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</si>
  <si>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</si>
  <si>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</si>
  <si>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</si>
  <si>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</si>
  <si>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</si>
  <si>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</si>
  <si>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</si>
  <si>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</si>
  <si>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</si>
  <si>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</si>
  <si>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</si>
  <si>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</si>
  <si>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</si>
  <si>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</si>
  <si>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</si>
  <si>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</si>
  <si>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</si>
  <si>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</si>
  <si>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</si>
  <si>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</si>
  <si>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</si>
  <si>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</si>
  <si>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</si>
  <si>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</si>
  <si>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</si>
  <si>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</si>
  <si>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</si>
  <si>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</si>
  <si>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</si>
  <si>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</si>
  <si>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</si>
  <si>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</si>
  <si>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</si>
  <si>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</si>
  <si>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</si>
  <si>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</si>
  <si>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</si>
  <si>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</si>
  <si>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</si>
  <si>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</si>
  <si>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</si>
  <si>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</si>
  <si>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</si>
  <si>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</si>
  <si>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</si>
  <si>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</si>
  <si>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</si>
  <si>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</si>
  <si>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</si>
  <si>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</si>
  <si>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</si>
  <si>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</si>
  <si>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</si>
  <si>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</si>
  <si>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</si>
  <si>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</si>
  <si>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</si>
  <si>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</si>
  <si>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</si>
  <si>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</si>
  <si>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</si>
  <si>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</si>
  <si>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</si>
  <si>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</si>
  <si>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</si>
  <si>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</si>
  <si>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</si>
  <si>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</si>
  <si>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</si>
  <si>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</si>
  <si>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</si>
  <si>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</si>
  <si>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</si>
  <si>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</si>
  <si>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</si>
  <si>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</si>
  <si>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</si>
  <si>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</si>
  <si>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</si>
  <si>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</si>
  <si>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</si>
  <si>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</si>
  <si>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</si>
  <si>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</si>
  <si>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</si>
  <si>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</si>
  <si>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</si>
  <si>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</si>
  <si>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</si>
  <si>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</si>
  <si>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</si>
  <si>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</si>
  <si>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</si>
  <si>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</si>
  <si>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</si>
  <si>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</si>
  <si>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</si>
  <si>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</si>
  <si>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</si>
  <si>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</si>
  <si>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</si>
  <si>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</si>
  <si>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</si>
  <si>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</si>
  <si>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</si>
  <si>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</si>
  <si>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</si>
  <si>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</si>
  <si>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</si>
  <si>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</si>
  <si>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</si>
  <si>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</si>
  <si>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</si>
  <si>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</si>
  <si>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</si>
  <si>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</si>
  <si>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</si>
  <si>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</si>
  <si>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</si>
  <si>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</si>
  <si>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</si>
  <si>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</si>
  <si>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</si>
  <si>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</si>
  <si>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</si>
  <si>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</si>
  <si>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</si>
  <si>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</si>
  <si>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</si>
  <si>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</si>
  <si>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</si>
  <si>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</si>
  <si>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</si>
  <si>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</si>
  <si>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</si>
  <si>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</si>
  <si>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</si>
  <si>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</si>
  <si>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</si>
  <si>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</si>
  <si>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</si>
  <si>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</si>
  <si>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</si>
  <si>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</si>
  <si>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</si>
  <si>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</si>
  <si>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</si>
  <si>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</si>
  <si>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</si>
  <si>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</si>
  <si>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</si>
  <si>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</si>
  <si>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</si>
  <si>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</si>
  <si>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</si>
  <si>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</si>
  <si>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</si>
  <si>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</si>
  <si>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</si>
  <si>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</si>
  <si>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</si>
  <si>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</si>
  <si>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</si>
  <si>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</si>
  <si>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</si>
  <si>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</si>
  <si>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</si>
  <si>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</si>
  <si>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</si>
  <si>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</si>
  <si>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</si>
  <si>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</si>
  <si>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</si>
  <si>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</si>
  <si>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</si>
  <si>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</si>
  <si>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</si>
  <si>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</si>
  <si>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</si>
  <si>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</si>
  <si>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</si>
  <si>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</si>
  <si>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</si>
  <si>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</si>
  <si>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</si>
  <si>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</si>
  <si>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</si>
  <si>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</si>
  <si>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</si>
  <si>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</si>
  <si>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</si>
  <si>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</si>
  <si>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</si>
  <si>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</si>
  <si>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</si>
  <si>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</si>
  <si>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</si>
  <si>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</si>
  <si>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</si>
  <si>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</si>
  <si>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</si>
  <si>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</si>
  <si>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</si>
  <si>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</si>
  <si>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</si>
  <si>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</si>
  <si>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</si>
  <si>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</si>
  <si>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</si>
  <si>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</si>
  <si>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</si>
  <si>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</si>
  <si>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</si>
  <si>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</si>
  <si>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</si>
  <si>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</si>
  <si>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</si>
  <si>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</si>
  <si>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</si>
  <si>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</si>
  <si>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</si>
  <si>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</si>
  <si>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</si>
  <si>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</si>
  <si>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</si>
  <si>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</si>
  <si>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</si>
  <si>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</si>
  <si>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</si>
  <si>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</si>
  <si>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</si>
  <si>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</si>
  <si>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</si>
  <si>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</si>
  <si>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</si>
  <si>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</si>
  <si>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</si>
  <si>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</si>
  <si>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</si>
  <si>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</si>
  <si>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</si>
  <si>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</si>
  <si>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</si>
  <si>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</si>
  <si>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</si>
  <si>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</si>
  <si>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</si>
  <si>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</si>
  <si>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</si>
  <si>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</si>
  <si>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</si>
  <si>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</si>
  <si>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</si>
  <si>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</si>
  <si>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</si>
  <si>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</si>
  <si>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</si>
  <si>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</si>
  <si>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</si>
  <si>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</si>
  <si>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</si>
  <si>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</si>
  <si>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</si>
  <si>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</si>
  <si>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</si>
  <si>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</si>
  <si>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</si>
  <si>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</si>
  <si>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</si>
  <si>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</si>
  <si>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</si>
  <si>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</si>
  <si>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</si>
  <si>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</si>
  <si>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</si>
  <si>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</si>
  <si>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</si>
  <si>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</si>
  <si>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</si>
  <si>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</si>
  <si>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</si>
  <si>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</si>
  <si>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</si>
  <si>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</si>
  <si>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</si>
  <si>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</si>
  <si>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</si>
  <si>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</si>
  <si>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</si>
  <si>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</si>
  <si>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</si>
  <si>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</si>
  <si>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</si>
  <si>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</si>
  <si>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</si>
  <si>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</si>
  <si>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</si>
  <si>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</si>
  <si>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</si>
  <si>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</si>
  <si>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</si>
  <si>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</si>
  <si>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</si>
  <si>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</si>
  <si>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</si>
  <si>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</si>
  <si>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</si>
  <si>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</si>
  <si>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</si>
  <si>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</si>
  <si>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</si>
  <si>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</si>
  <si>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</si>
  <si>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</si>
  <si>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</si>
  <si>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</si>
  <si>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</si>
  <si>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</si>
  <si>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</si>
  <si>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</si>
  <si>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</si>
  <si>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</si>
  <si>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</si>
  <si>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</si>
  <si>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</si>
  <si>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</si>
  <si>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</si>
  <si>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</si>
  <si>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</si>
  <si>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</si>
  <si>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</si>
  <si>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</si>
  <si>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</si>
  <si>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</si>
  <si>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</si>
  <si>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</si>
  <si>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</si>
  <si>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</si>
  <si>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</si>
  <si>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</si>
  <si>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</si>
  <si>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</si>
  <si>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</si>
  <si>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</si>
  <si>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</si>
  <si>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</si>
  <si>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</si>
  <si>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</si>
  <si>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</si>
  <si>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</si>
  <si>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</si>
  <si>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</si>
  <si>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</si>
  <si>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</si>
  <si>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</si>
  <si>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</si>
  <si>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</si>
  <si>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</si>
  <si>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</si>
  <si>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</si>
  <si>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</si>
  <si>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</si>
  <si>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</si>
  <si>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</si>
  <si>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</si>
  <si>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</si>
  <si>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</si>
  <si>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</si>
  <si>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</si>
  <si>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</si>
  <si>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</si>
  <si>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</si>
  <si>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</si>
  <si>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</si>
  <si>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</si>
  <si>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</si>
  <si>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</si>
  <si>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</si>
  <si>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</si>
  <si>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</si>
  <si>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</si>
  <si>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</si>
  <si>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</si>
  <si>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</si>
  <si>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</si>
  <si>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</si>
  <si>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</si>
  <si>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</si>
  <si>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</si>
  <si>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</si>
  <si>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</si>
  <si>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</si>
  <si>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</si>
  <si>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</si>
  <si>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</si>
  <si>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</si>
  <si>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</si>
  <si>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</si>
  <si>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</si>
  <si>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</si>
  <si>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</si>
  <si>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</si>
  <si>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</si>
  <si>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</si>
  <si>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</si>
  <si>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</si>
  <si>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</si>
  <si>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</si>
  <si>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</si>
  <si>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</si>
  <si>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</si>
  <si>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</si>
  <si>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</si>
  <si>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</si>
  <si>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</si>
  <si>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</si>
  <si>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</si>
  <si>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</si>
  <si>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</si>
  <si>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</si>
  <si>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</si>
  <si>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</si>
  <si>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</si>
  <si>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</si>
  <si>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</si>
  <si>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</si>
  <si>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</si>
  <si>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</si>
  <si>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</si>
  <si>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</si>
  <si>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</si>
  <si>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</si>
  <si>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</si>
  <si>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</si>
  <si>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</si>
  <si>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</si>
  <si>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</si>
  <si>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</si>
  <si>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</si>
  <si>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</si>
  <si>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</si>
  <si>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</si>
  <si>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</si>
  <si>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</si>
  <si>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</si>
  <si>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</si>
  <si>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</si>
  <si>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</si>
  <si>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</si>
  <si>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</si>
  <si>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</si>
  <si>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</si>
  <si>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</si>
  <si>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</si>
  <si>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</si>
  <si>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</si>
  <si>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</si>
  <si>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</si>
  <si>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</si>
  <si>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</si>
  <si>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</si>
  <si>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</si>
  <si>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</si>
  <si>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</si>
  <si>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</si>
  <si>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</si>
  <si>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</si>
  <si>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</si>
  <si>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</si>
  <si>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</si>
  <si>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</si>
  <si>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</si>
  <si>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</si>
  <si>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</si>
  <si>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</si>
  <si>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</si>
  <si>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</si>
  <si>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</si>
  <si>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</si>
  <si>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</si>
  <si>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</si>
  <si>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</si>
  <si>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</si>
  <si>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</si>
  <si>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</si>
  <si>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</si>
  <si>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</si>
  <si>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</si>
  <si>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</si>
  <si>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</si>
  <si>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</si>
  <si>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</si>
  <si>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</si>
  <si>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</si>
  <si>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</si>
  <si>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</si>
  <si>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</si>
  <si>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</si>
  <si>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</si>
  <si>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</si>
  <si>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</si>
  <si>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</si>
  <si>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</si>
  <si>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</si>
  <si>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</si>
  <si>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</si>
  <si>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</si>
  <si>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</si>
  <si>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</si>
  <si>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</si>
  <si>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</si>
  <si>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</si>
  <si>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</si>
  <si>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</si>
  <si>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</si>
  <si>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</si>
  <si>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</si>
  <si>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</si>
  <si>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</si>
  <si>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</si>
  <si>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</si>
  <si>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</si>
  <si>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</si>
  <si>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</si>
  <si>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</si>
  <si>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</si>
  <si>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</si>
  <si>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</si>
  <si>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</si>
  <si>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</si>
  <si>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</si>
  <si>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</si>
  <si>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</si>
  <si>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</si>
  <si>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</si>
  <si>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</si>
  <si>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</si>
  <si>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</si>
  <si>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</si>
  <si>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</si>
  <si>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</si>
  <si>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</si>
  <si>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</si>
  <si>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</si>
  <si>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</si>
  <si>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</si>
  <si>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</si>
  <si>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</si>
  <si>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</si>
  <si>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</si>
  <si>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</si>
  <si>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</si>
  <si>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</si>
  <si>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</si>
  <si>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</si>
  <si>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</si>
  <si>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</si>
  <si>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</si>
  <si>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</si>
  <si>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</si>
  <si>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</si>
  <si>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</si>
  <si>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</si>
  <si>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</si>
  <si>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</si>
  <si>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</si>
  <si>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</si>
  <si>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</si>
  <si>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</si>
  <si>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</si>
  <si>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</si>
  <si>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</si>
  <si>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</si>
  <si>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</si>
  <si>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</si>
  <si>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</si>
  <si>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</si>
  <si>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</si>
  <si>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</si>
  <si>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</si>
  <si>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</si>
  <si>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</si>
  <si>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</si>
  <si>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</si>
  <si>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</si>
  <si>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</si>
  <si>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</si>
  <si>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</si>
  <si>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</si>
  <si>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</si>
  <si>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</si>
  <si>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</si>
  <si>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</si>
  <si>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</si>
  <si>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</si>
  <si>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</si>
  <si>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</si>
  <si>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</si>
  <si>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</si>
  <si>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</si>
  <si>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</si>
  <si>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</si>
  <si>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</si>
  <si>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</si>
  <si>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</si>
  <si>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</si>
  <si>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</si>
  <si>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</si>
  <si>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</si>
  <si>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</si>
  <si>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</si>
  <si>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</si>
  <si>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</si>
  <si>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</si>
  <si>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</si>
  <si>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</si>
  <si>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</si>
  <si>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</si>
  <si>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</si>
  <si>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</si>
  <si>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</si>
  <si>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</si>
  <si>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</si>
  <si>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</si>
  <si>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</si>
  <si>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</si>
  <si>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</si>
  <si>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</si>
  <si>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</si>
  <si>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</si>
  <si>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</si>
  <si>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</si>
  <si>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</si>
  <si>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</si>
  <si>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</si>
  <si>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</si>
  <si>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</si>
  <si>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</si>
  <si>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</si>
  <si>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</si>
  <si>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</si>
  <si>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</si>
  <si>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</si>
  <si>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</si>
  <si>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</si>
  <si>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</si>
  <si>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</si>
  <si>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</si>
  <si>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</si>
  <si>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</si>
  <si>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</si>
  <si>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</si>
  <si>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</si>
  <si>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</si>
  <si>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</si>
  <si>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</si>
  <si>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</si>
  <si>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</si>
  <si>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</si>
  <si>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</si>
  <si>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</si>
  <si>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</si>
  <si>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</si>
  <si>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</si>
  <si>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</si>
  <si>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</si>
  <si>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</si>
  <si>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</si>
  <si>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</si>
  <si>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</si>
  <si>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</si>
  <si>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</si>
  <si>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</si>
  <si>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</si>
  <si>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</si>
  <si>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</si>
  <si>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</si>
  <si>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</si>
  <si>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</si>
  <si>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</si>
  <si>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</si>
  <si>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</si>
  <si>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</si>
  <si>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</si>
  <si>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</si>
  <si>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</si>
  <si>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</si>
  <si>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</si>
  <si>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</si>
  <si>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</si>
  <si>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</si>
  <si>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</si>
  <si>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</si>
  <si>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</si>
  <si>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</si>
  <si>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</si>
  <si>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</si>
  <si>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</si>
  <si>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</si>
  <si>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</si>
  <si>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</si>
  <si>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</si>
  <si>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</si>
  <si>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</si>
  <si>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</si>
  <si>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</si>
  <si>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</si>
  <si>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</si>
  <si>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</si>
  <si>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</si>
  <si>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</si>
  <si>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</si>
  <si>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</si>
  <si>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</si>
  <si>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</si>
  <si>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</si>
  <si>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</si>
  <si>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</si>
  <si>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</si>
  <si>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</si>
  <si>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</si>
  <si>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</si>
  <si>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</si>
  <si>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</si>
  <si>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</si>
  <si>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</si>
  <si>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</si>
  <si>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</si>
  <si>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</si>
  <si>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</si>
  <si>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</si>
  <si>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</si>
  <si>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</si>
  <si>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</si>
  <si>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</si>
  <si>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</si>
  <si>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</si>
  <si>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</si>
  <si>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</si>
  <si>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</si>
  <si>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</si>
  <si>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</si>
  <si>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</si>
  <si>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</si>
  <si>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</si>
  <si>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</si>
  <si>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</si>
  <si>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</si>
  <si>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</si>
  <si>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</si>
  <si>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</si>
  <si>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</si>
  <si>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</si>
  <si>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</si>
  <si>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</si>
  <si>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</si>
  <si>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</si>
  <si>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</si>
  <si>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</si>
  <si>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</si>
  <si>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</si>
  <si>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</si>
  <si>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</si>
  <si>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</si>
  <si>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</si>
  <si>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</si>
  <si>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</si>
  <si>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</si>
  <si>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</si>
  <si>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</si>
  <si>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</si>
  <si>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</si>
  <si>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</si>
  <si>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</si>
  <si>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</si>
  <si>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</si>
  <si>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</si>
  <si>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</si>
  <si>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</si>
  <si>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</si>
  <si>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</si>
  <si>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</si>
  <si>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</si>
  <si>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</si>
  <si>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</si>
  <si>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</si>
  <si>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</si>
  <si>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</si>
  <si>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</si>
  <si>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</si>
  <si>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</si>
  <si>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</si>
  <si>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</si>
  <si>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</si>
  <si>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</si>
  <si>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</si>
  <si>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</si>
  <si>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</si>
  <si>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</si>
  <si>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</si>
  <si>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</si>
  <si>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</si>
  <si>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</si>
  <si>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</si>
  <si>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</si>
  <si>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</si>
  <si>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</si>
  <si>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</si>
  <si>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</si>
  <si>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</si>
  <si>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</si>
  <si>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</si>
  <si>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</si>
  <si>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</si>
  <si>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</si>
  <si>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</si>
  <si>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</si>
  <si>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</si>
  <si>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</si>
  <si>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</si>
  <si>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</si>
  <si>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</si>
  <si>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</si>
  <si>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</si>
  <si>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</si>
  <si>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</si>
  <si>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</si>
  <si>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</si>
  <si>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</si>
  <si>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</si>
  <si>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</si>
  <si>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</si>
  <si>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</si>
  <si>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</si>
  <si>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</si>
  <si>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</si>
  <si>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</si>
  <si>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</si>
  <si>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</si>
  <si>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</si>
  <si>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</si>
  <si>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</si>
  <si>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</si>
  <si>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</si>
  <si>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</si>
  <si>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</si>
  <si>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</si>
  <si>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</si>
  <si>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</si>
  <si>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</si>
  <si>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</si>
  <si>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</si>
  <si>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</si>
  <si>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</si>
  <si>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</si>
  <si>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</si>
  <si>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</si>
  <si>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</si>
  <si>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</si>
  <si>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</si>
  <si>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</si>
  <si>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</si>
  <si>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</si>
  <si>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</si>
  <si>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</si>
  <si>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</si>
  <si>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</si>
  <si>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</si>
  <si>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</si>
  <si>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</si>
  <si>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</si>
  <si>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</si>
  <si>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</si>
  <si>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</si>
  <si>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</si>
  <si>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</si>
  <si>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</si>
  <si>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</si>
  <si>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</si>
  <si>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</si>
  <si>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</si>
  <si>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</si>
  <si>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</si>
  <si>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</si>
  <si>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</si>
  <si>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</si>
  <si>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</si>
  <si>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</si>
  <si>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</si>
  <si>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</si>
  <si>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</si>
  <si>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</si>
  <si>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</si>
  <si>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</si>
  <si>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</si>
  <si>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</si>
  <si>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</si>
  <si>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</si>
  <si>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</si>
  <si>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</si>
  <si>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</si>
  <si>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</si>
  <si>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</si>
  <si>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</si>
  <si>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</si>
  <si>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</si>
  <si>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</si>
  <si>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</si>
  <si>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</si>
  <si>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</si>
  <si>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</si>
  <si>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</si>
  <si>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</si>
  <si>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</si>
  <si>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</si>
  <si>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</si>
  <si>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</si>
  <si>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</si>
  <si>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</si>
  <si>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</si>
  <si>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</si>
  <si>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</si>
  <si>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</si>
  <si>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</si>
  <si>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</si>
  <si>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</si>
  <si>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</si>
  <si>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</si>
  <si>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</si>
  <si>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</si>
  <si>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</si>
  <si>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</si>
  <si>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</si>
  <si>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</si>
  <si>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</si>
  <si>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</si>
  <si>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</si>
  <si>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</si>
  <si>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</si>
  <si>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</si>
  <si>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</si>
  <si>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</si>
  <si>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</si>
  <si>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</si>
  <si>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</si>
  <si>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</si>
  <si>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</si>
  <si>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</si>
  <si>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</si>
  <si>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</si>
  <si>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</si>
  <si>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</si>
  <si>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</si>
  <si>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</si>
  <si>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</si>
  <si>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</si>
  <si>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</si>
  <si>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</si>
  <si>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</si>
  <si>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</si>
  <si>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</si>
  <si>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</si>
  <si>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</si>
  <si>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</si>
  <si>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</si>
  <si>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</si>
  <si>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</si>
  <si>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</si>
  <si>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</si>
  <si>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</si>
  <si>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</si>
  <si>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</si>
  <si>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</si>
  <si>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</si>
  <si>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</si>
  <si>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</si>
  <si>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</si>
  <si>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</si>
  <si>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</si>
  <si>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</si>
  <si>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</si>
  <si>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</si>
  <si>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</si>
  <si>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</si>
  <si>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</si>
  <si>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</si>
  <si>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</si>
  <si>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</si>
  <si>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</si>
  <si>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</si>
  <si>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</si>
  <si>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</si>
  <si>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</si>
  <si>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</si>
  <si>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</si>
  <si>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</si>
  <si>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</si>
  <si>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</si>
  <si>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</si>
  <si>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</si>
  <si>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</si>
  <si>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</si>
  <si>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</si>
  <si>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</si>
  <si>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</si>
  <si>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</si>
  <si>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</si>
  <si>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</si>
  <si>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</si>
  <si>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</si>
  <si>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</si>
  <si>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</si>
  <si>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</si>
  <si>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</si>
  <si>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</si>
  <si>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</si>
  <si>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</si>
  <si>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</si>
  <si>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</si>
  <si>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</si>
  <si>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</si>
  <si>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</si>
  <si>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</si>
  <si>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</si>
  <si>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</si>
  <si>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</si>
  <si>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</si>
  <si>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</si>
  <si>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</si>
  <si>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</si>
  <si>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</si>
  <si>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</si>
  <si>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</si>
  <si>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</si>
  <si>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</si>
  <si>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</si>
  <si>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</si>
  <si>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</si>
  <si>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</si>
  <si>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</si>
  <si>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</si>
  <si>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</si>
  <si>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</si>
  <si>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</si>
  <si>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</si>
  <si>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</si>
  <si>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</si>
  <si>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</si>
  <si>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</si>
  <si>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</si>
  <si>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</si>
  <si>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</si>
  <si>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</si>
  <si>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</si>
  <si>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</si>
  <si>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</si>
  <si>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</si>
  <si>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</si>
  <si>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</si>
  <si>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</si>
  <si>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</si>
  <si>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</si>
  <si>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</si>
  <si>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</si>
  <si>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</si>
  <si>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</si>
  <si>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</si>
  <si>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</si>
  <si>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</si>
  <si>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</si>
  <si>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</si>
  <si>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</si>
  <si>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</si>
  <si>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</si>
  <si>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</si>
  <si>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</si>
  <si>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</si>
  <si>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</si>
  <si>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</si>
  <si>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</si>
  <si>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</si>
  <si>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</si>
  <si>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</si>
  <si>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</si>
  <si>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</si>
  <si>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</si>
  <si>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</si>
  <si>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</si>
  <si>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</si>
  <si>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</si>
  <si>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</si>
  <si>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</si>
  <si>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</si>
  <si>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</si>
  <si>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</si>
  <si>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</si>
  <si>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</si>
  <si>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</si>
  <si>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</si>
  <si>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</si>
  <si>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</si>
  <si>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</si>
  <si>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</si>
  <si>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</si>
  <si>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</si>
  <si>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</si>
  <si>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</si>
  <si>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</si>
  <si>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</si>
  <si>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</si>
  <si>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</si>
  <si>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</si>
  <si>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</si>
  <si>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</si>
  <si>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</si>
  <si>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</si>
  <si>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</si>
  <si>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</si>
  <si>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</si>
  <si>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</si>
  <si>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</si>
  <si>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</si>
  <si>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</si>
  <si>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</si>
  <si>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</si>
  <si>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</si>
  <si>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</si>
  <si>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</si>
  <si>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</si>
  <si>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</si>
  <si>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</si>
  <si>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</si>
  <si>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</si>
  <si>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</si>
  <si>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</si>
  <si>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</si>
  <si>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</si>
  <si>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</si>
  <si>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</si>
  <si>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</si>
  <si>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</si>
  <si>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</si>
  <si>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</si>
  <si>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</si>
  <si>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</si>
  <si>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</si>
  <si>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</si>
  <si>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</si>
  <si>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</si>
  <si>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</si>
  <si>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</si>
  <si>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</si>
  <si>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</si>
  <si>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</si>
  <si>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</si>
  <si>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</si>
  <si>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</si>
  <si>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</si>
  <si>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</si>
  <si>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</si>
  <si>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</si>
  <si>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</si>
  <si>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</si>
  <si>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</si>
  <si>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</si>
  <si>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</si>
  <si>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</si>
  <si>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</si>
  <si>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</si>
  <si>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</si>
  <si>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</si>
  <si>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</si>
  <si>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</si>
  <si>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</si>
  <si>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</si>
  <si>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</si>
  <si>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</si>
  <si>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</si>
  <si>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</si>
  <si>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</si>
  <si>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</si>
  <si>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</si>
  <si>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</si>
  <si>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</si>
  <si>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</si>
  <si>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</si>
  <si>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</si>
  <si>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</si>
  <si>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</si>
  <si>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</si>
  <si>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</si>
  <si>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</si>
  <si>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</si>
  <si>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</si>
  <si>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</si>
  <si>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</si>
  <si>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</si>
  <si>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</si>
  <si>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</si>
  <si>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</si>
  <si>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</si>
  <si>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</si>
  <si>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</si>
  <si>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</si>
  <si>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</si>
  <si>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</si>
  <si>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</si>
  <si>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</si>
  <si>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</si>
  <si>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</si>
  <si>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</si>
  <si>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</si>
  <si>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</si>
  <si>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</si>
  <si>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</si>
  <si>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</si>
  <si>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</si>
  <si>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</si>
  <si>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</si>
  <si>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</si>
  <si>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</si>
  <si>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</si>
  <si>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</si>
  <si>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</si>
  <si>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</si>
  <si>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</si>
  <si>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</si>
  <si>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</si>
  <si>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</si>
  <si>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</si>
  <si>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</si>
  <si>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</si>
  <si>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</si>
  <si>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</si>
  <si>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</si>
  <si>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</si>
  <si>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</si>
  <si>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</si>
  <si>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</si>
  <si>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</si>
  <si>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</si>
  <si>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</si>
  <si>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</si>
  <si>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</si>
  <si>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</si>
  <si>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</si>
  <si>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</si>
  <si>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</si>
  <si>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</si>
  <si>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</si>
  <si>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</si>
  <si>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</si>
  <si>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</si>
  <si>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</si>
  <si>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</si>
  <si>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</si>
  <si>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</si>
  <si>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</si>
  <si>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</si>
  <si>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</si>
  <si>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</si>
  <si>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</si>
  <si>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</si>
  <si>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</si>
  <si>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</si>
  <si>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</si>
  <si>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</si>
  <si>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</si>
  <si>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</si>
  <si>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</si>
  <si>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</si>
  <si>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</si>
  <si>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</si>
  <si>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</si>
  <si>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</si>
  <si>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</si>
  <si>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</si>
  <si>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</si>
  <si>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</si>
  <si>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</si>
  <si>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</si>
  <si>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</si>
  <si>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</si>
  <si>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</si>
  <si>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</si>
  <si>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</si>
  <si>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</si>
  <si>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</si>
  <si>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</si>
  <si>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</si>
  <si>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</si>
  <si>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</si>
  <si>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</si>
  <si>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</si>
  <si>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</si>
  <si>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</si>
  <si>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</si>
  <si>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</si>
  <si>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</si>
  <si>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</si>
  <si>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</si>
  <si>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</si>
  <si>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</si>
  <si>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</si>
  <si>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</si>
  <si>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</si>
  <si>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</si>
  <si>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</si>
  <si>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</si>
  <si>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</si>
  <si>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</si>
  <si>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</si>
  <si>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</si>
  <si>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</si>
  <si>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</si>
  <si>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</si>
  <si>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</si>
  <si>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</si>
  <si>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</si>
  <si>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</si>
  <si>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</si>
  <si>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</si>
  <si>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</si>
  <si>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</si>
  <si>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</si>
  <si>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</si>
  <si>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</si>
  <si>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</si>
  <si>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</si>
  <si>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</si>
  <si>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</si>
  <si>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</si>
  <si>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</si>
  <si>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</si>
  <si>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</si>
  <si>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</si>
  <si>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</si>
  <si>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</si>
  <si>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</si>
  <si>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</si>
  <si>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</si>
  <si>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</si>
  <si>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</si>
  <si>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</si>
  <si>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</si>
  <si>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</si>
  <si>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</si>
  <si>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</si>
  <si>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</si>
  <si>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</si>
  <si>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</si>
  <si>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</si>
  <si>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</si>
  <si>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</si>
  <si>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</si>
  <si>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</si>
  <si>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</si>
  <si>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</si>
  <si>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</si>
  <si>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</si>
  <si>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</si>
  <si>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</si>
  <si>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</si>
  <si>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</si>
  <si>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</si>
  <si>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</si>
  <si>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</si>
  <si>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</si>
  <si>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</si>
  <si>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</si>
  <si>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</si>
  <si>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</si>
  <si>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</si>
  <si>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</si>
  <si>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</si>
  <si>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</si>
  <si>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</si>
  <si>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</si>
  <si>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</si>
  <si>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</si>
  <si>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</si>
  <si>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</si>
  <si>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</si>
  <si>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</si>
  <si>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</si>
  <si>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</si>
  <si>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</si>
  <si>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</si>
  <si>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</si>
  <si>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</si>
  <si>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</si>
  <si>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</si>
  <si>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</si>
  <si>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</si>
  <si>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</si>
  <si>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</si>
  <si>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</si>
  <si>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</si>
  <si>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</si>
  <si>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</si>
  <si>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</si>
  <si>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</si>
  <si>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</si>
  <si>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</si>
  <si>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</si>
  <si>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</si>
  <si>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</si>
  <si>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</si>
  <si>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</si>
  <si>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</si>
  <si>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</si>
  <si>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</si>
  <si>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</si>
  <si>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</si>
  <si>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</si>
  <si>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</si>
  <si>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</si>
  <si>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</si>
  <si>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</si>
  <si>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</si>
  <si>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</si>
  <si>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</si>
  <si>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</si>
  <si>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</si>
  <si>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</si>
  <si>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</si>
  <si>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</si>
  <si>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</si>
  <si>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</si>
  <si>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</si>
  <si>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</si>
  <si>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</si>
  <si>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</si>
  <si>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</si>
  <si>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</si>
  <si>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</si>
  <si>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</si>
  <si>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</si>
  <si>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</si>
  <si>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</si>
  <si>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</si>
  <si>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</si>
  <si>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</si>
  <si>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</si>
  <si>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</si>
  <si>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</si>
  <si>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</si>
  <si>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</si>
  <si>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</si>
  <si>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</si>
  <si>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</si>
  <si>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</si>
  <si>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</si>
  <si>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</si>
  <si>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</si>
  <si>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</si>
  <si>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</si>
  <si>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</si>
  <si>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</si>
  <si>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</si>
  <si>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</si>
  <si>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</si>
  <si>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</si>
  <si>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</si>
  <si>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</si>
  <si>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</si>
  <si>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</si>
  <si>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</si>
  <si>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</si>
  <si>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</si>
  <si>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</si>
  <si>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</si>
  <si>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</si>
  <si>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</si>
  <si>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</si>
  <si>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</si>
  <si>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</si>
  <si>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</si>
  <si>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</si>
  <si>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</si>
  <si>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</si>
  <si>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</si>
  <si>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</si>
  <si>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</si>
  <si>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</si>
  <si>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</si>
  <si>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</si>
  <si>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</si>
  <si>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</si>
  <si>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</si>
  <si>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</si>
  <si>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</si>
  <si>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</si>
  <si>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</si>
  <si>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</si>
  <si>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</si>
  <si>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</si>
  <si>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</si>
  <si>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</si>
  <si>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</si>
  <si>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</si>
  <si>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</si>
  <si>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</si>
  <si>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</si>
  <si>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</si>
  <si>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</si>
  <si>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</si>
  <si>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</si>
  <si>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</si>
  <si>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</si>
  <si>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</si>
  <si>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</si>
  <si>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</si>
  <si>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</si>
  <si>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</si>
  <si>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</si>
  <si>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</si>
  <si>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</si>
  <si>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</si>
  <si>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</si>
  <si>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</si>
  <si>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</si>
  <si>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</si>
  <si>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</si>
  <si>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</si>
  <si>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</si>
  <si>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</si>
  <si>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</si>
  <si>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</si>
  <si>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</si>
  <si>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</si>
  <si>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</si>
  <si>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</si>
  <si>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</si>
  <si>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</si>
  <si>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</si>
  <si>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</si>
  <si>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</si>
  <si>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</si>
  <si>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</si>
  <si>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</si>
  <si>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</si>
  <si>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</si>
  <si>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</si>
  <si>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</si>
  <si>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</si>
  <si>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</si>
  <si>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</si>
  <si>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</si>
  <si>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</si>
  <si>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</si>
  <si>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</si>
  <si>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</si>
  <si>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</si>
  <si>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</si>
  <si>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</si>
  <si>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</si>
  <si>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</si>
  <si>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</si>
  <si>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</si>
  <si>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</si>
  <si>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</si>
  <si>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</si>
  <si>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</si>
  <si>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</si>
  <si>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</si>
  <si>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</si>
  <si>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</si>
  <si>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</si>
  <si>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</si>
  <si>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</si>
  <si>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</si>
  <si>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</si>
  <si>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</si>
  <si>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</si>
  <si>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</si>
  <si>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</si>
  <si>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</si>
  <si>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</si>
  <si>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</si>
  <si>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</si>
  <si>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</si>
  <si>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</si>
  <si>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</si>
  <si>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</si>
  <si>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</si>
  <si>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</si>
  <si>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</si>
  <si>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</si>
  <si>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</si>
  <si>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</si>
  <si>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</si>
  <si>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</si>
  <si>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</si>
  <si>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</si>
  <si>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</si>
  <si>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</si>
  <si>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</si>
  <si>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</si>
  <si>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</si>
  <si>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</si>
  <si>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</si>
  <si>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</si>
  <si>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</si>
  <si>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</si>
  <si>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</si>
  <si>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</si>
  <si>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</si>
  <si>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</si>
  <si>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</si>
  <si>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</si>
  <si>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</si>
  <si>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</si>
  <si>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</si>
  <si>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</si>
  <si>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</si>
  <si>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</si>
  <si>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</si>
  <si>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</si>
  <si>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</si>
  <si>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</si>
  <si>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</si>
  <si>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</si>
  <si>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</si>
  <si>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</si>
  <si>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</si>
  <si>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</si>
  <si>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</si>
  <si>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</si>
  <si>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</si>
  <si>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</si>
  <si>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</si>
  <si>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</si>
  <si>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</si>
  <si>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</si>
  <si>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</si>
  <si>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</si>
  <si>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</si>
  <si>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</si>
  <si>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</si>
  <si>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</si>
  <si>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</si>
  <si>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</si>
  <si>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</si>
  <si>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</si>
  <si>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</si>
  <si>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</si>
  <si>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</si>
  <si>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</si>
  <si>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</si>
  <si>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</si>
  <si>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</si>
  <si>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</si>
  <si>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</si>
  <si>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</si>
  <si>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</si>
  <si>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</si>
  <si>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</si>
  <si>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</si>
  <si>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</si>
  <si>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</si>
  <si>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</si>
  <si>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</si>
  <si>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</si>
  <si>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</si>
  <si>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</si>
  <si>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</si>
  <si>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</si>
  <si>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</si>
  <si>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</si>
  <si>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</si>
  <si>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</si>
  <si>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</si>
  <si>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</si>
  <si>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</si>
  <si>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</si>
  <si>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</si>
  <si>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</si>
  <si>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</si>
  <si>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</si>
  <si>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</si>
  <si>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</si>
  <si>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</si>
  <si>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</si>
  <si>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</si>
  <si>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</si>
  <si>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</si>
  <si>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</si>
  <si>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</si>
  <si>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</si>
  <si>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</si>
  <si>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</si>
  <si>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</si>
  <si>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</si>
  <si>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</si>
  <si>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</si>
  <si>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</si>
  <si>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</si>
  <si>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</si>
  <si>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</si>
  <si>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</si>
  <si>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</si>
  <si>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</si>
  <si>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</si>
  <si>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</si>
  <si>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</si>
  <si>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</si>
  <si>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</si>
  <si>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</si>
  <si>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</si>
  <si>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</si>
  <si>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</si>
  <si>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</si>
  <si>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</si>
  <si>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</si>
  <si>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</si>
  <si>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</si>
  <si>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</si>
  <si>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</si>
  <si>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</si>
  <si>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</si>
  <si>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</si>
  <si>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</si>
  <si>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</si>
  <si>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</si>
  <si>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</si>
  <si>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</si>
  <si>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</si>
  <si>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</si>
  <si>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</si>
  <si>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</si>
  <si>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</si>
  <si>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</si>
  <si>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</si>
  <si>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</si>
  <si>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</si>
  <si>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</si>
  <si>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</si>
  <si>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</si>
  <si>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</si>
  <si>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</si>
  <si>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</si>
  <si>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</si>
  <si>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</si>
  <si>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</si>
  <si>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</si>
  <si>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</si>
  <si>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</si>
  <si>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</si>
  <si>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</si>
  <si>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</si>
  <si>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</si>
  <si>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</si>
  <si>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</si>
  <si>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</si>
  <si>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</si>
  <si>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</si>
  <si>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</si>
  <si>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</si>
  <si>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</si>
  <si>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</si>
  <si>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</si>
  <si>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</si>
  <si>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</si>
  <si>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</si>
  <si>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</si>
  <si>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</si>
  <si>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</si>
  <si>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</si>
  <si>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</si>
  <si>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</si>
  <si>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</si>
  <si>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</si>
  <si>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</si>
  <si>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</si>
  <si>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</si>
  <si>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</si>
  <si>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</si>
  <si>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</si>
  <si>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</si>
  <si>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</si>
  <si>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</si>
  <si>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</si>
  <si>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</si>
  <si>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</si>
  <si>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</si>
  <si>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</si>
  <si>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</si>
  <si>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</si>
  <si>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</si>
  <si>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</si>
  <si>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</si>
  <si>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</si>
  <si>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</si>
  <si>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</si>
  <si>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</si>
  <si>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</si>
  <si>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</si>
  <si>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</si>
  <si>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</si>
  <si>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</si>
  <si>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</si>
  <si>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</si>
  <si>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</si>
  <si>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</si>
  <si>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</si>
  <si>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</si>
  <si>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</si>
  <si>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</si>
  <si>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</si>
  <si>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</si>
  <si>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</si>
  <si>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</si>
  <si>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</si>
  <si>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</si>
  <si>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</si>
  <si>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</si>
  <si>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</si>
  <si>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</si>
  <si>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</si>
  <si>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</si>
  <si>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</si>
  <si>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</si>
  <si>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</si>
  <si>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</si>
  <si>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</si>
  <si>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</si>
  <si>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</si>
  <si>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</si>
  <si>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</si>
  <si>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</si>
  <si>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</si>
  <si>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</si>
  <si>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</si>
  <si>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</si>
  <si>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</si>
  <si>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</si>
  <si>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</si>
  <si>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</si>
  <si>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</si>
  <si>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</si>
  <si>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</si>
  <si>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</si>
  <si>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</si>
  <si>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</si>
  <si>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</si>
  <si>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</si>
  <si>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</si>
  <si>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</si>
  <si>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</si>
  <si>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</si>
  <si>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</si>
  <si>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</si>
  <si>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</si>
  <si>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</si>
  <si>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</si>
  <si>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</si>
  <si>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</si>
  <si>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</si>
  <si>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</si>
  <si>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</si>
  <si>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</si>
  <si>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</si>
  <si>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</si>
  <si>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</si>
  <si>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</si>
  <si>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</si>
  <si>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</si>
  <si>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</si>
  <si>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</si>
  <si>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</si>
  <si>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</si>
  <si>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</si>
  <si>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</si>
  <si>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</si>
  <si>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</si>
  <si>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</si>
  <si>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</si>
  <si>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</si>
  <si>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</si>
  <si>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</si>
  <si>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</si>
  <si>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</si>
  <si>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</si>
  <si>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</si>
  <si>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</si>
  <si>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</si>
  <si>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</si>
  <si>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</si>
  <si>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</si>
  <si>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</si>
  <si>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</si>
  <si>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</si>
  <si>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</si>
  <si>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</si>
  <si>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</si>
  <si>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</si>
  <si>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</si>
  <si>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</si>
  <si>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</si>
  <si>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</si>
  <si>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</si>
  <si>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</si>
  <si>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</si>
  <si>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</si>
  <si>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</si>
  <si>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</si>
  <si>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</si>
  <si>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</si>
  <si>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</si>
  <si>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</si>
  <si>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</si>
  <si>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</si>
  <si>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</si>
  <si>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</si>
  <si>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</si>
  <si>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</si>
  <si>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</si>
  <si>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</si>
  <si>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</si>
  <si>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</si>
  <si>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</si>
  <si>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</si>
  <si>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</si>
  <si>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</si>
  <si>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</si>
  <si>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</si>
  <si>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</si>
  <si>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</si>
  <si>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</si>
  <si>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</si>
  <si>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</si>
  <si>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</si>
  <si>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</si>
  <si>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</si>
  <si>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</si>
  <si>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</si>
  <si>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</si>
  <si>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</si>
  <si>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</si>
  <si>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</si>
  <si>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</si>
  <si>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</si>
  <si>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</si>
  <si>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</si>
  <si>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</si>
  <si>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</si>
  <si>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</si>
  <si>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</si>
  <si>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</si>
  <si>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</si>
  <si>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</si>
  <si>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</si>
  <si>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</si>
  <si>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</si>
  <si>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</si>
  <si>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</si>
  <si>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</si>
  <si>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</si>
  <si>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</si>
  <si>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</si>
  <si>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</si>
  <si>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</si>
  <si>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</si>
  <si>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</si>
  <si>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</si>
  <si>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</si>
  <si>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</si>
  <si>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</si>
  <si>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</si>
  <si>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</si>
  <si>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</si>
  <si>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</si>
  <si>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</si>
  <si>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</si>
  <si>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</si>
  <si>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</si>
  <si>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</si>
  <si>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</si>
  <si>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</si>
  <si>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</si>
  <si>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</si>
  <si>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</si>
  <si>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</si>
  <si>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</si>
  <si>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</si>
  <si>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</si>
  <si>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</si>
  <si>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</si>
  <si>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</si>
  <si>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</si>
  <si>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</si>
  <si>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</si>
  <si>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</si>
  <si>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</si>
  <si>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</si>
  <si>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</si>
  <si>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</si>
  <si>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</si>
  <si>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</si>
  <si>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</si>
  <si>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</si>
  <si>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</si>
  <si>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</si>
  <si>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</si>
  <si>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</si>
  <si>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</si>
  <si>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</si>
  <si>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</si>
  <si>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</si>
  <si>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</si>
  <si>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</si>
  <si>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</si>
  <si>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</si>
  <si>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</si>
  <si>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</si>
  <si>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</si>
  <si>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</si>
  <si>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</si>
  <si>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</si>
  <si>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</si>
  <si>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</si>
  <si>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</si>
  <si>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</si>
  <si>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</si>
  <si>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</si>
  <si>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</si>
  <si>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</si>
  <si>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</si>
  <si>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</si>
  <si>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</si>
  <si>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</si>
  <si>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</si>
  <si>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</si>
  <si>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</si>
  <si>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</si>
  <si>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</si>
  <si>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</si>
  <si>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</si>
  <si>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</si>
  <si>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</si>
  <si>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</si>
  <si>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</si>
  <si>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</si>
  <si>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</si>
  <si>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</si>
  <si>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</si>
  <si>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</si>
  <si>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</si>
  <si>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</si>
  <si>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</si>
  <si>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</si>
  <si>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</si>
  <si>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</si>
  <si>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</si>
  <si>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</si>
  <si>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</si>
  <si>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</si>
  <si>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</si>
  <si>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</si>
  <si>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</si>
  <si>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</si>
  <si>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</si>
  <si>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</si>
  <si>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</si>
  <si>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</si>
  <si>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</si>
  <si>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</si>
  <si>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</si>
  <si>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</si>
  <si>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</si>
  <si>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</si>
  <si>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</si>
  <si>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</si>
  <si>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</si>
  <si>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</si>
  <si>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</si>
  <si>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</si>
  <si>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</si>
  <si>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</si>
  <si>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</si>
  <si>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</si>
  <si>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</si>
  <si>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</si>
  <si>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</si>
  <si>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</si>
  <si>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</si>
  <si>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</si>
  <si>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</si>
  <si>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</si>
  <si>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</si>
  <si>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</si>
  <si>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</si>
  <si>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</si>
  <si>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</si>
  <si>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</si>
  <si>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</si>
  <si>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</si>
  <si>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</si>
  <si>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</si>
  <si>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</si>
  <si>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</si>
  <si>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</si>
  <si>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</si>
  <si>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</si>
  <si>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</si>
  <si>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</si>
  <si>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</si>
  <si>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</si>
  <si>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</si>
  <si>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</si>
  <si>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</si>
  <si>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</si>
  <si>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</si>
  <si>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</si>
  <si>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</si>
  <si>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</si>
  <si>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</si>
  <si>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</si>
  <si>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</si>
  <si>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</si>
  <si>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</si>
  <si>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</si>
  <si>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</si>
  <si>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</si>
  <si>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</si>
  <si>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</si>
  <si>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</si>
  <si>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</si>
  <si>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</si>
  <si>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</si>
  <si>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</si>
  <si>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</si>
  <si>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</si>
  <si>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</si>
  <si>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</si>
  <si>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</si>
  <si>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</si>
  <si>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</si>
  <si>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</si>
  <si>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</si>
  <si>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</si>
  <si>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</si>
  <si>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</si>
  <si>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</si>
  <si>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</si>
  <si>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</si>
  <si>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</si>
  <si>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</si>
  <si>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</si>
  <si>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</si>
  <si>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</si>
  <si>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</si>
  <si>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</si>
  <si>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</si>
  <si>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</si>
  <si>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</si>
  <si>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</si>
  <si>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</si>
  <si>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</si>
  <si>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</si>
  <si>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</si>
  <si>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</si>
  <si>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</si>
  <si>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</si>
  <si>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</si>
  <si>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</si>
  <si>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</si>
  <si>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</si>
  <si>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</si>
  <si>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</si>
  <si>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</si>
  <si>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</si>
  <si>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</si>
  <si>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</si>
  <si>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</si>
  <si>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</si>
  <si>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</si>
  <si>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</si>
  <si>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</si>
  <si>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</si>
  <si>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</si>
  <si>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</si>
  <si>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</si>
  <si>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</si>
  <si>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</si>
  <si>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</si>
  <si>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</si>
  <si>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</si>
  <si>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</si>
  <si>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</si>
  <si>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</si>
  <si>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</si>
  <si>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</si>
  <si>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</si>
  <si>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</si>
  <si>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</si>
  <si>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</si>
  <si>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</si>
  <si>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</si>
  <si>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</si>
  <si>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</si>
  <si>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</si>
  <si>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</si>
  <si>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</si>
  <si>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</si>
  <si>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</si>
  <si>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</si>
  <si>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</si>
  <si>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</si>
  <si>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</si>
  <si>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</si>
  <si>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</si>
  <si>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</si>
  <si>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</si>
  <si>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</si>
  <si>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</si>
  <si>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</si>
  <si>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</si>
  <si>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</si>
  <si>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</si>
  <si>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</si>
  <si>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</si>
  <si>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</si>
  <si>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</si>
  <si>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</si>
  <si>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</si>
  <si>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</si>
  <si>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</si>
  <si>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</si>
  <si>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</si>
  <si>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</si>
  <si>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</si>
  <si>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</si>
  <si>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</si>
  <si>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</si>
  <si>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</si>
  <si>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</si>
  <si>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</si>
  <si>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</si>
  <si>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</si>
  <si>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</si>
  <si>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</si>
  <si>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</si>
  <si>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</si>
  <si>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</si>
  <si>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</si>
  <si>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</si>
  <si>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</si>
  <si>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</si>
  <si>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</si>
  <si>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</si>
  <si>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</si>
  <si>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</si>
  <si>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</si>
  <si>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</si>
  <si>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</si>
  <si>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</si>
  <si>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</si>
  <si>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</si>
  <si>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</si>
  <si>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</si>
  <si>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</si>
  <si>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</si>
  <si>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</si>
  <si>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</si>
  <si>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</si>
  <si>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</si>
  <si>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</si>
  <si>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</si>
  <si>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</si>
  <si>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</si>
  <si>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</si>
  <si>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</si>
  <si>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</si>
  <si>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</si>
  <si>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</si>
  <si>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</si>
  <si>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</si>
  <si>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</si>
  <si>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</si>
  <si>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</si>
  <si>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</si>
  <si>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</si>
  <si>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</si>
  <si>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</si>
  <si>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</si>
  <si>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</si>
  <si>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</si>
  <si>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</si>
  <si>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</si>
  <si>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</si>
  <si>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</si>
  <si>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</si>
  <si>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</si>
  <si>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</si>
  <si>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</si>
  <si>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</si>
  <si>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</si>
  <si>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</si>
  <si>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</si>
  <si>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</si>
  <si>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</si>
  <si>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</si>
  <si>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</si>
  <si>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</si>
  <si>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</si>
  <si>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</si>
  <si>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</si>
  <si>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</si>
  <si>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</si>
  <si>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</si>
  <si>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</si>
  <si>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</si>
  <si>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</si>
  <si>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</si>
  <si>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</si>
  <si>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</si>
  <si>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</si>
  <si>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</si>
  <si>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</si>
  <si>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</si>
  <si>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</si>
  <si>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</si>
  <si>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</si>
  <si>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</si>
  <si>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</si>
  <si>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</si>
  <si>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</si>
  <si>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</si>
  <si>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</si>
  <si>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</si>
  <si>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</si>
  <si>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</si>
  <si>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</si>
  <si>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</si>
  <si>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</si>
  <si>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</si>
  <si>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</si>
  <si>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</si>
  <si>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</si>
  <si>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</si>
  <si>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</si>
  <si>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</si>
  <si>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</si>
  <si>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</si>
  <si>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</si>
  <si>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</si>
  <si>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</si>
  <si>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</si>
  <si>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</si>
  <si>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</si>
  <si>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</si>
  <si>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</si>
  <si>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</si>
  <si>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</si>
  <si>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</si>
  <si>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</si>
  <si>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</si>
  <si>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</si>
  <si>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</si>
  <si>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</si>
  <si>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</si>
  <si>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</si>
  <si>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</si>
  <si>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</si>
  <si>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</si>
  <si>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</si>
  <si>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</si>
  <si>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</si>
  <si>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</si>
  <si>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</si>
  <si>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</si>
  <si>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</si>
  <si>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</si>
  <si>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</si>
  <si>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</si>
  <si>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</si>
  <si>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</si>
  <si>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</si>
  <si>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</si>
  <si>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</si>
  <si>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</si>
  <si>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</si>
  <si>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</si>
  <si>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</si>
  <si>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</si>
  <si>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</si>
  <si>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</si>
  <si>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</si>
  <si>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</si>
  <si>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</si>
  <si>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</si>
  <si>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</si>
  <si>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</si>
  <si>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</si>
  <si>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</si>
  <si>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</si>
  <si>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</si>
  <si>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</si>
  <si>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</si>
  <si>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</si>
  <si>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</si>
  <si>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</si>
  <si>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</si>
  <si>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</si>
  <si>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</si>
  <si>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</si>
  <si>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</si>
  <si>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</si>
  <si>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</si>
  <si>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</si>
  <si>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</si>
  <si>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</si>
  <si>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</si>
  <si>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</si>
  <si>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</si>
  <si>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</si>
  <si>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</si>
  <si>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</si>
  <si>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</si>
  <si>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</si>
  <si>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</si>
  <si>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</si>
  <si>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</si>
  <si>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</si>
  <si>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</si>
  <si>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</si>
  <si>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</si>
  <si>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</si>
  <si>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</si>
  <si>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</si>
  <si>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</si>
  <si>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</si>
  <si>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</si>
  <si>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</si>
  <si>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</si>
  <si>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</si>
  <si>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</si>
  <si>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</si>
  <si>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</si>
  <si>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</si>
  <si>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</si>
  <si>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</si>
  <si>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</si>
  <si>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</si>
  <si>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</si>
  <si>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</si>
  <si>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</si>
  <si>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</si>
  <si>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</si>
  <si>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</si>
  <si>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</si>
  <si>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</si>
  <si>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</si>
  <si>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</si>
  <si>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</si>
  <si>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</si>
  <si>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</si>
  <si>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</si>
  <si>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</si>
  <si>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</si>
  <si>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</si>
  <si>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</si>
  <si>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</si>
  <si>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</si>
  <si>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</si>
  <si>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</si>
  <si>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</si>
  <si>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</si>
  <si>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</si>
  <si>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</si>
  <si>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</si>
  <si>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</si>
  <si>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</si>
  <si>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</si>
  <si>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</si>
  <si>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</si>
  <si>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</si>
  <si>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</si>
  <si>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</si>
  <si>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</si>
  <si>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</si>
  <si>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</si>
  <si>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</si>
  <si>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</si>
  <si>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</si>
  <si>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</si>
  <si>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</si>
  <si>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</si>
  <si>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</si>
  <si>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</si>
  <si>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</si>
  <si>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</si>
  <si>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</si>
  <si>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</si>
  <si>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</si>
  <si>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</si>
  <si>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</si>
  <si>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</si>
  <si>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</si>
  <si>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</si>
  <si>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</si>
  <si>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</si>
  <si>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</si>
  <si>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</si>
  <si>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</si>
  <si>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</si>
  <si>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</si>
  <si>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</si>
  <si>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</si>
  <si>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</si>
  <si>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</si>
  <si>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</si>
  <si>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</si>
  <si>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</si>
  <si>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</si>
  <si>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</si>
  <si>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</si>
  <si>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</si>
  <si>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</si>
  <si>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</si>
  <si>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</si>
  <si>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</si>
  <si>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</si>
  <si>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</si>
  <si>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</si>
  <si>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</si>
  <si>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</si>
  <si>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</si>
  <si>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</si>
  <si>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</si>
  <si>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</si>
  <si>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</si>
  <si>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</si>
  <si>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</si>
  <si>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</si>
  <si>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</si>
  <si>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</si>
  <si>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</si>
  <si>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</si>
  <si>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</si>
  <si>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</si>
  <si>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</si>
  <si>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</si>
  <si>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</si>
  <si>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</si>
  <si>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</si>
  <si>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</si>
  <si>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</si>
  <si>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</si>
  <si>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</si>
  <si>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</si>
  <si>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</si>
  <si>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</si>
  <si>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</si>
  <si>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</si>
  <si>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</si>
  <si>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</si>
  <si>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</si>
  <si>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</si>
  <si>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</si>
  <si>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</si>
  <si>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</si>
  <si>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</si>
  <si>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</si>
  <si>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</si>
  <si>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</si>
  <si>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</si>
  <si>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</si>
  <si>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</si>
  <si>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</si>
  <si>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</si>
  <si>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</si>
  <si>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</si>
  <si>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</si>
  <si>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</si>
  <si>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</si>
  <si>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</si>
  <si>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</si>
  <si>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</si>
  <si>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</si>
  <si>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</si>
  <si>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</si>
  <si>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</si>
  <si>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</si>
  <si>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</si>
  <si>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</si>
  <si>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</si>
  <si>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</si>
  <si>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</si>
  <si>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</si>
  <si>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</si>
  <si>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</si>
  <si>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</si>
  <si>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</si>
  <si>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</si>
  <si>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</si>
  <si>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</si>
  <si>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</si>
  <si>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</si>
  <si>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</si>
  <si>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</si>
  <si>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</si>
  <si>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</si>
  <si>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</si>
  <si>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</si>
  <si>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</si>
  <si>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</si>
  <si>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</si>
  <si>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</si>
  <si>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</si>
  <si>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</si>
  <si>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</si>
  <si>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</si>
  <si>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</si>
  <si>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</si>
  <si>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</si>
  <si>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</si>
  <si>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</si>
  <si>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</si>
  <si>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</si>
  <si>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</si>
  <si>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</si>
  <si>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</si>
  <si>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</si>
  <si>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</si>
  <si>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</si>
  <si>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</si>
  <si>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</si>
  <si>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</si>
  <si>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</si>
  <si>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</si>
  <si>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</si>
  <si>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</si>
  <si>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</si>
  <si>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</si>
  <si>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</si>
  <si>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</si>
  <si>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</si>
  <si>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</si>
  <si>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</si>
  <si>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</si>
  <si>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</si>
  <si>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</si>
  <si>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</si>
  <si>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</si>
  <si>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</si>
  <si>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</si>
  <si>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</si>
  <si>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</si>
  <si>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</si>
  <si>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</si>
  <si>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</si>
  <si>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</si>
  <si>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</si>
  <si>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</si>
  <si>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</si>
  <si>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</si>
  <si>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</si>
  <si>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</si>
  <si>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</si>
  <si>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</si>
  <si>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</si>
  <si>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</si>
  <si>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</si>
  <si>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</si>
  <si>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</si>
  <si>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</si>
  <si>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</si>
  <si>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</si>
  <si>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</si>
  <si>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</si>
  <si>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</si>
  <si>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</si>
  <si>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</si>
  <si>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</si>
  <si>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</si>
  <si>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</si>
  <si>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</si>
  <si>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</si>
  <si>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</si>
  <si>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</si>
  <si>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</si>
  <si>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</si>
  <si>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</si>
  <si>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</si>
  <si>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</si>
  <si>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</si>
  <si>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</si>
  <si>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</si>
  <si>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</si>
  <si>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</si>
  <si>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</si>
  <si>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</si>
  <si>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</si>
  <si>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</si>
  <si>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</si>
  <si>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</si>
  <si>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</si>
  <si>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</si>
  <si>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</si>
  <si>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</si>
  <si>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</si>
  <si>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</si>
  <si>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</si>
  <si>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</si>
  <si>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</si>
  <si>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</si>
  <si>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</si>
  <si>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</si>
  <si>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</si>
  <si>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</si>
  <si>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</si>
  <si>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</si>
  <si>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</si>
  <si>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</si>
  <si>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</si>
  <si>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</si>
  <si>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</si>
  <si>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</si>
  <si>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</si>
  <si>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</si>
  <si>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</si>
  <si>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</si>
  <si>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</si>
  <si>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</si>
  <si>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</si>
  <si>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</si>
  <si>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</si>
  <si>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</si>
  <si>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</si>
  <si>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</si>
  <si>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</si>
  <si>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</si>
  <si>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</si>
  <si>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</si>
  <si>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</si>
  <si>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</si>
  <si>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</si>
  <si>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</si>
  <si>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</si>
  <si>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</si>
  <si>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</si>
  <si>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</si>
  <si>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</si>
  <si>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</si>
  <si>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</si>
  <si>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</si>
  <si>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</si>
  <si>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</si>
  <si>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</si>
  <si>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</si>
  <si>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</si>
  <si>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</si>
  <si>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</si>
  <si>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</si>
  <si>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</si>
  <si>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</si>
  <si>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</si>
  <si>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</si>
  <si>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</si>
  <si>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</si>
  <si>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</si>
  <si>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</si>
  <si>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</si>
  <si>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</si>
  <si>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</si>
  <si>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</si>
  <si>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</si>
  <si>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</si>
  <si>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</si>
  <si>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</si>
  <si>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</si>
  <si>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</si>
  <si>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</si>
  <si>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</si>
  <si>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</si>
  <si>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</si>
  <si>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</si>
  <si>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</si>
  <si>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</si>
  <si>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</si>
  <si>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</si>
  <si>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</si>
  <si>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</si>
  <si>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</si>
  <si>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</si>
  <si>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</si>
  <si>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</si>
  <si>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</si>
  <si>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</si>
  <si>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</si>
  <si>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</si>
  <si>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</si>
  <si>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</si>
  <si>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</si>
  <si>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</si>
  <si>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</si>
  <si>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</si>
  <si>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</si>
  <si>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</si>
  <si>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</si>
  <si>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</si>
  <si>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</si>
  <si>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</si>
  <si>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</si>
  <si>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</si>
  <si>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</si>
  <si>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</si>
  <si>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</si>
  <si>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</si>
  <si>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</si>
  <si>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</si>
  <si>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</si>
  <si>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</si>
  <si>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</si>
  <si>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</si>
  <si>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</si>
  <si>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</si>
  <si>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</si>
  <si>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</si>
  <si>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</si>
  <si>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</si>
  <si>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</si>
  <si>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</si>
  <si>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</si>
  <si>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</si>
  <si>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</si>
  <si>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</si>
  <si>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</si>
  <si>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</si>
  <si>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</si>
  <si>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</si>
  <si>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</si>
  <si>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</si>
  <si>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</si>
  <si>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</si>
  <si>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</si>
  <si>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</si>
  <si>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</si>
  <si>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</si>
  <si>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</si>
  <si>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</si>
  <si>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</si>
  <si>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</si>
  <si>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</si>
  <si>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</si>
  <si>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</si>
  <si>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</si>
  <si>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</si>
  <si>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</si>
  <si>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</si>
  <si>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</si>
  <si>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</si>
  <si>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</si>
  <si>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</si>
  <si>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</si>
  <si>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</si>
  <si>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</si>
  <si>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</si>
  <si>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</si>
  <si>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</si>
  <si>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</si>
  <si>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</si>
  <si>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</si>
  <si>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</si>
  <si>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</si>
  <si>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</si>
  <si>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</si>
  <si>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</si>
  <si>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</si>
  <si>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</si>
  <si>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</si>
  <si>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</si>
  <si>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</si>
  <si>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</si>
  <si>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</si>
  <si>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</si>
  <si>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</si>
  <si>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</si>
  <si>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</si>
  <si>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</si>
  <si>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</si>
  <si>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</si>
  <si>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</si>
  <si>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</si>
  <si>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</si>
  <si>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</si>
  <si>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</si>
  <si>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</si>
  <si>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</si>
  <si>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</si>
  <si>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</si>
  <si>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</si>
  <si>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</si>
  <si>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</si>
  <si>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</si>
  <si>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</si>
  <si>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</si>
  <si>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</si>
  <si>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</si>
  <si>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</si>
  <si>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</si>
  <si>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</si>
  <si>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</si>
  <si>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</si>
  <si>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</si>
  <si>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</si>
  <si>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</si>
  <si>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</si>
  <si>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</si>
  <si>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</si>
  <si>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</si>
  <si>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</si>
  <si>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</si>
  <si>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</si>
  <si>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</si>
  <si>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</si>
  <si>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</si>
  <si>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</si>
  <si>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</si>
  <si>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</si>
  <si>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</si>
  <si>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</si>
  <si>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</si>
  <si>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</si>
  <si>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</si>
  <si>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</si>
  <si>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</si>
  <si>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</si>
  <si>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</si>
  <si>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</si>
  <si>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</si>
  <si>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</si>
  <si>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</si>
  <si>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</si>
  <si>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</si>
  <si>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</si>
  <si>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</si>
  <si>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</si>
  <si>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</si>
  <si>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</si>
  <si>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</si>
  <si>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</si>
  <si>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</si>
  <si>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</si>
  <si>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</si>
  <si>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</si>
  <si>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</si>
  <si>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</si>
  <si>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</si>
  <si>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</si>
  <si>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</si>
  <si>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</si>
  <si>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</si>
  <si>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</si>
  <si>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</si>
  <si>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</si>
  <si>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</si>
  <si>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</si>
  <si>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</si>
  <si>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</si>
  <si>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</si>
  <si>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</si>
  <si>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</si>
  <si>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</si>
  <si>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</si>
  <si>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</si>
  <si>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</si>
  <si>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</si>
  <si>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</si>
  <si>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</si>
  <si>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</si>
  <si>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</si>
  <si>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</si>
  <si>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</si>
  <si>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</si>
  <si>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</si>
  <si>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</si>
  <si>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</si>
  <si>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</si>
  <si>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</si>
  <si>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</si>
  <si>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</si>
  <si>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</si>
  <si>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</si>
  <si>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</si>
  <si>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</si>
  <si>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</si>
  <si>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</si>
  <si>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</si>
  <si>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</si>
  <si>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</si>
  <si>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</si>
  <si>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</si>
  <si>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</si>
  <si>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</si>
  <si>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</si>
  <si>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</si>
  <si>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</si>
  <si>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</si>
  <si>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</si>
  <si>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</si>
  <si>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</si>
  <si>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</si>
  <si>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</si>
  <si>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</si>
  <si>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</si>
  <si>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</si>
  <si>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</si>
  <si>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</si>
  <si>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</si>
  <si>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</si>
  <si>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</si>
  <si>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</si>
  <si>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</si>
  <si>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</si>
  <si>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</si>
  <si>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</si>
  <si>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</si>
  <si>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</si>
  <si>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</si>
  <si>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</si>
  <si>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</si>
  <si>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</si>
  <si>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</si>
  <si>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</si>
  <si>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</si>
  <si>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</si>
  <si>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</si>
  <si>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</si>
  <si>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</si>
  <si>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</si>
  <si>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</si>
  <si>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</si>
  <si>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</si>
  <si>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</si>
  <si>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</si>
  <si>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</si>
  <si>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</si>
  <si>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</si>
  <si>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</si>
  <si>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</si>
  <si>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</si>
  <si>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</si>
  <si>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</si>
  <si>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</si>
  <si>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</si>
  <si>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</si>
  <si>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</si>
  <si>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</si>
  <si>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</si>
  <si>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</si>
  <si>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</si>
  <si>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</si>
  <si>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</si>
  <si>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</si>
  <si>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</si>
  <si>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</si>
  <si>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</si>
  <si>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</si>
  <si>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</si>
  <si>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</si>
  <si>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</si>
  <si>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</si>
  <si>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</si>
  <si>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</si>
  <si>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</si>
  <si>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</si>
  <si>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</si>
  <si>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</si>
  <si>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</si>
  <si>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</si>
  <si>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</si>
  <si>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</si>
  <si>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</si>
  <si>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</si>
  <si>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</si>
  <si>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</si>
  <si>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</si>
  <si>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</si>
  <si>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</si>
  <si>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</si>
  <si>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</si>
  <si>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</si>
  <si>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</si>
  <si>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</si>
  <si>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</si>
  <si>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</si>
  <si>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</si>
  <si>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</si>
  <si>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</si>
  <si>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</si>
  <si>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</si>
  <si>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</si>
  <si>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</si>
  <si>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</si>
  <si>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</si>
  <si>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</si>
  <si>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</si>
  <si>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</si>
  <si>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</si>
  <si>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</si>
  <si>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</si>
  <si>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</si>
  <si>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</si>
  <si>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</si>
  <si>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</si>
  <si>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</si>
  <si>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</si>
  <si>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</si>
  <si>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</si>
  <si>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</si>
  <si>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</si>
  <si>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</si>
  <si>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</si>
  <si>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</si>
  <si>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</si>
  <si>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</si>
  <si>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</si>
  <si>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</si>
  <si>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</si>
  <si>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</si>
  <si>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</si>
  <si>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</si>
  <si>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</si>
  <si>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</si>
  <si>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</si>
  <si>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</si>
  <si>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</si>
  <si>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</si>
  <si>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</si>
  <si>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</si>
  <si>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</si>
  <si>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</si>
  <si>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</si>
  <si>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</si>
  <si>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</si>
  <si>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</si>
  <si>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</si>
  <si>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</si>
  <si>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</si>
  <si>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</si>
  <si>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</si>
  <si>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</si>
  <si>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</si>
  <si>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</si>
  <si>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</si>
  <si>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</si>
  <si>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</si>
  <si>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</si>
  <si>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</si>
  <si>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</si>
  <si>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</si>
  <si>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</si>
  <si>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</si>
  <si>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</si>
  <si>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</si>
  <si>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</si>
  <si>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</si>
  <si>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</si>
  <si>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</si>
  <si>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</si>
  <si>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</si>
  <si>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</si>
  <si>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</si>
  <si>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</si>
  <si>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</si>
  <si>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</si>
  <si>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</si>
  <si>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</si>
  <si>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</si>
  <si>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</si>
  <si>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</si>
  <si>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</si>
  <si>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</si>
  <si>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</si>
  <si>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</si>
  <si>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</si>
  <si>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</si>
  <si>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</si>
  <si>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</si>
  <si>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</si>
  <si>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</si>
  <si>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</si>
  <si>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</si>
  <si>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</si>
  <si>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</si>
  <si>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</si>
  <si>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</si>
  <si>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</si>
  <si>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</si>
  <si>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</si>
  <si>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</si>
  <si>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</si>
  <si>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</si>
  <si>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</si>
  <si>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</si>
  <si>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</si>
  <si>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</si>
  <si>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</si>
  <si>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</si>
  <si>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</si>
  <si>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</si>
  <si>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</si>
  <si>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</si>
  <si>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</si>
  <si>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</si>
  <si>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</si>
  <si>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</si>
  <si>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</si>
  <si>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</si>
  <si>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</si>
  <si>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</si>
  <si>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</si>
  <si>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</si>
  <si>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</si>
  <si>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</si>
  <si>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</si>
  <si>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</si>
  <si>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</si>
  <si>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</si>
  <si>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</si>
  <si>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</si>
  <si>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</si>
  <si>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</si>
  <si>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</si>
  <si>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</si>
  <si>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</si>
  <si>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</si>
  <si>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</si>
  <si>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</si>
  <si>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</si>
  <si>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</si>
  <si>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</si>
  <si>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</si>
  <si>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</si>
  <si>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</si>
  <si>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</si>
  <si>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</si>
  <si>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</si>
  <si>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</si>
  <si>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</si>
  <si>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</si>
  <si>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</si>
  <si>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</si>
  <si>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</si>
  <si>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</si>
  <si>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</si>
  <si>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</si>
  <si>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</si>
  <si>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</si>
  <si>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</si>
  <si>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</si>
  <si>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</si>
  <si>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</si>
  <si>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</si>
  <si>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</si>
  <si>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</si>
  <si>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</si>
  <si>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</si>
  <si>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</si>
  <si>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</si>
  <si>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</si>
  <si>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</si>
  <si>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</si>
  <si>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</si>
  <si>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</si>
  <si>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</si>
  <si>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</si>
  <si>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</si>
  <si>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</si>
  <si>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</si>
  <si>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</si>
  <si>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</si>
  <si>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</si>
  <si>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</si>
  <si>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</si>
  <si>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</si>
  <si>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</si>
  <si>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</si>
  <si>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</si>
  <si>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</si>
  <si>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</si>
  <si>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</si>
  <si>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</si>
  <si>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</si>
  <si>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</si>
  <si>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</si>
  <si>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</si>
  <si>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</si>
  <si>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</si>
  <si>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</si>
  <si>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</si>
  <si>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</si>
  <si>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</si>
  <si>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</si>
  <si>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</si>
  <si>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</si>
  <si>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</si>
  <si>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</si>
  <si>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</si>
  <si>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</si>
  <si>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</si>
  <si>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</si>
  <si>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</si>
  <si>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</si>
  <si>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</si>
  <si>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</si>
  <si>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</si>
  <si>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</si>
  <si>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</si>
  <si>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</si>
  <si>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</si>
  <si>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</si>
  <si>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</si>
  <si>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</si>
  <si>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</si>
  <si>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</si>
  <si>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</si>
  <si>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</si>
  <si>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</si>
  <si>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</si>
  <si>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</si>
  <si>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</si>
  <si>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</si>
  <si>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</si>
  <si>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</si>
  <si>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</si>
  <si>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</si>
  <si>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</si>
  <si>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</si>
  <si>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</si>
  <si>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</si>
  <si>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</si>
  <si>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</si>
  <si>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</si>
  <si>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</si>
  <si>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</si>
  <si>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</si>
  <si>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</si>
  <si>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</si>
  <si>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</si>
  <si>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</si>
  <si>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</si>
  <si>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</si>
  <si>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</si>
  <si>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</si>
  <si>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</si>
  <si>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</si>
  <si>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</si>
  <si>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</si>
  <si>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</si>
  <si>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</si>
  <si>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</si>
  <si>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</si>
  <si>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</si>
  <si>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</si>
  <si>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</si>
  <si>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</si>
  <si>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</si>
  <si>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</si>
  <si>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</si>
  <si>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</si>
  <si>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</si>
  <si>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</si>
  <si>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</si>
  <si>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</si>
  <si>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</si>
  <si>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</si>
  <si>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</si>
  <si>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</si>
  <si>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</si>
  <si>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</si>
  <si>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</si>
  <si>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</si>
  <si>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</si>
  <si>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</si>
  <si>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</si>
  <si>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</si>
  <si>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</si>
  <si>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</si>
  <si>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</si>
  <si>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</si>
  <si>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</si>
  <si>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</si>
  <si>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</si>
  <si>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</si>
  <si>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</si>
  <si>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</si>
  <si>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</si>
  <si>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</si>
  <si>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</si>
  <si>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</si>
  <si>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</si>
  <si>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</si>
  <si>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</si>
  <si>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</si>
  <si>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</si>
  <si>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</si>
  <si>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</si>
  <si>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</si>
  <si>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</si>
  <si>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</si>
  <si>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</si>
  <si>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</si>
  <si>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</si>
  <si>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</si>
  <si>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</si>
  <si>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</si>
  <si>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</si>
  <si>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</si>
  <si>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</si>
  <si>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</si>
  <si>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</si>
  <si>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</si>
  <si>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</si>
  <si>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</si>
  <si>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</si>
  <si>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</si>
  <si>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</si>
  <si>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</si>
  <si>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</si>
  <si>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</si>
  <si>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</si>
  <si>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</si>
  <si>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</si>
  <si>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</si>
  <si>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</si>
  <si>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</si>
  <si>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</si>
  <si>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</si>
  <si>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</si>
  <si>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</si>
  <si>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</si>
  <si>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</si>
  <si>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</si>
  <si>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</si>
  <si>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</si>
  <si>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</si>
  <si>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</si>
  <si>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</si>
  <si>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</si>
  <si>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</si>
  <si>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</si>
  <si>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</si>
  <si>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</si>
  <si>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</si>
  <si>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</si>
  <si>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</si>
  <si>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</si>
  <si>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</si>
  <si>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</si>
  <si>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</si>
  <si>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</si>
  <si>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</si>
  <si>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</si>
  <si>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</si>
  <si>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</si>
  <si>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</si>
  <si>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</si>
  <si>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</si>
  <si>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</si>
  <si>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</si>
  <si>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</si>
  <si>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</si>
  <si>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</si>
  <si>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</si>
  <si>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</si>
  <si>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</si>
  <si>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</si>
  <si>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</si>
  <si>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</si>
  <si>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</si>
  <si>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</si>
  <si>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</si>
  <si>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</si>
  <si>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</si>
  <si>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</si>
  <si>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</si>
  <si>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</si>
  <si>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</si>
  <si>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</si>
  <si>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</si>
  <si>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</si>
  <si>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</si>
  <si>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</si>
  <si>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</si>
  <si>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</si>
  <si>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</si>
  <si>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</si>
  <si>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</si>
  <si>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</si>
  <si>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</si>
  <si>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</si>
  <si>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</si>
  <si>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</si>
  <si>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</si>
  <si>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</si>
  <si>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</si>
  <si>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</si>
  <si>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</si>
  <si>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</si>
  <si>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</si>
  <si>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</si>
  <si>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</si>
  <si>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</si>
  <si>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</si>
  <si>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</si>
  <si>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</si>
  <si>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</si>
  <si>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</si>
  <si>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</si>
  <si>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</si>
  <si>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</si>
  <si>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</si>
  <si>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</si>
  <si>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</si>
  <si>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</si>
  <si>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</si>
  <si>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</si>
  <si>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</si>
  <si>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</si>
  <si>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</si>
  <si>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</si>
  <si>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</si>
  <si>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</si>
  <si>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</si>
  <si>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</si>
  <si>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</si>
  <si>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</si>
  <si>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</si>
  <si>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</si>
  <si>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</si>
  <si>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</si>
  <si>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</si>
  <si>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</si>
  <si>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</si>
  <si>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</si>
  <si>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</si>
  <si>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</si>
  <si>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</si>
  <si>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</si>
  <si>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</si>
  <si>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</si>
  <si>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</si>
  <si>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</si>
  <si>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</si>
  <si>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</si>
  <si>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</si>
  <si>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</si>
  <si>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</si>
  <si>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</si>
  <si>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</si>
  <si>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</si>
  <si>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</si>
  <si>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</si>
  <si>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</si>
  <si>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</si>
  <si>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</si>
  <si>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</si>
  <si>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</si>
  <si>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</si>
  <si>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</si>
  <si>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</si>
  <si>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</si>
  <si>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</si>
  <si>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</si>
  <si>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</si>
  <si>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</si>
  <si>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</si>
  <si>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</si>
  <si>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</si>
  <si>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</si>
  <si>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</si>
  <si>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</si>
  <si>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</si>
  <si>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</si>
  <si>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</si>
  <si>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</si>
  <si>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</si>
  <si>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</si>
  <si>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</si>
  <si>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</si>
  <si>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</si>
  <si>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</si>
  <si>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</si>
  <si>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</si>
  <si>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</si>
  <si>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</si>
  <si>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</si>
  <si>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</si>
  <si>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</si>
  <si>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</si>
  <si>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</si>
  <si>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</si>
  <si>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</si>
  <si>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</si>
  <si>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</si>
  <si>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</si>
  <si>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</si>
  <si>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</si>
  <si>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</si>
  <si>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</si>
  <si>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</si>
  <si>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</si>
  <si>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</si>
  <si>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</si>
  <si>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</si>
  <si>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</si>
  <si>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</si>
  <si>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</si>
  <si>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</si>
  <si>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</si>
  <si>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</si>
  <si>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</si>
  <si>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</si>
  <si>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</si>
  <si>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</si>
  <si>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</si>
  <si>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</si>
  <si>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</si>
  <si>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</si>
  <si>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</si>
  <si>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</si>
  <si>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</si>
  <si>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</si>
  <si>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</si>
  <si>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</si>
  <si>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</si>
  <si>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</si>
  <si>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</si>
  <si>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</si>
  <si>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</si>
  <si>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</si>
  <si>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</si>
  <si>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</si>
  <si>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</si>
  <si>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</si>
  <si>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</si>
  <si>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</si>
  <si>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</si>
  <si>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</si>
  <si>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</si>
  <si>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</si>
  <si>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</si>
  <si>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</si>
  <si>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</si>
  <si>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</si>
  <si>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</si>
  <si>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</si>
  <si>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</si>
  <si>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</si>
  <si>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</si>
  <si>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</si>
  <si>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</si>
  <si>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</si>
  <si>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</si>
  <si>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</si>
  <si>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</si>
  <si>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</si>
  <si>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</si>
  <si>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</si>
  <si>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</si>
  <si>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</si>
  <si>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</si>
  <si>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</si>
  <si>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</si>
  <si>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</si>
  <si>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</si>
  <si>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</si>
  <si>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</si>
  <si>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</si>
  <si>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</si>
  <si>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</si>
  <si>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</si>
  <si>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</si>
  <si>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</si>
  <si>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</si>
  <si>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</si>
  <si>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</si>
  <si>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</si>
  <si>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</si>
  <si>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</si>
  <si>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</si>
  <si>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</si>
  <si>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</si>
  <si>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</si>
  <si>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</si>
  <si>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</si>
  <si>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</si>
  <si>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</si>
  <si>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</si>
  <si>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</si>
  <si>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</si>
  <si>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</si>
  <si>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</si>
  <si>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</si>
  <si>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</si>
  <si>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</si>
  <si>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</si>
  <si>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</si>
  <si>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</si>
  <si>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</si>
  <si>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</si>
  <si>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</si>
  <si>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</si>
  <si>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</si>
  <si>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</si>
  <si>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</si>
  <si>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</si>
  <si>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</si>
  <si>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</si>
  <si>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</si>
  <si>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</si>
  <si>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</si>
  <si>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</si>
  <si>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</si>
  <si>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</si>
  <si>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</si>
  <si>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</si>
  <si>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</si>
  <si>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</si>
  <si>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</si>
  <si>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</si>
  <si>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</si>
  <si>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</si>
  <si>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</si>
  <si>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</si>
  <si>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</si>
  <si>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</si>
  <si>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</si>
  <si>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</si>
  <si>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</si>
  <si>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</si>
  <si>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</si>
  <si>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</si>
  <si>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</si>
  <si>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</si>
  <si>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</si>
  <si>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</si>
  <si>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</si>
  <si>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</si>
  <si>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</si>
  <si>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</si>
  <si>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</si>
  <si>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</si>
  <si>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</si>
  <si>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</si>
  <si>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</si>
  <si>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</si>
  <si>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</si>
  <si>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</si>
  <si>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</si>
  <si>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</si>
  <si>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</si>
  <si>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</si>
  <si>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</si>
  <si>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</si>
  <si>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</si>
  <si>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</si>
  <si>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</si>
  <si>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</si>
  <si>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</si>
  <si>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</si>
  <si>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</si>
  <si>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</si>
  <si>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</si>
  <si>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</si>
  <si>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</si>
  <si>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</si>
  <si>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</si>
  <si>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</si>
  <si>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</si>
  <si>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</si>
  <si>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</si>
  <si>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</si>
  <si>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</si>
  <si>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</si>
  <si>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</si>
  <si>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</si>
  <si>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</si>
  <si>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</si>
  <si>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</si>
  <si>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</si>
  <si>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</si>
  <si>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</si>
  <si>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</si>
  <si>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</si>
  <si>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</si>
  <si>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</si>
  <si>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</si>
  <si>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</si>
  <si>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</si>
  <si>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</si>
  <si>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</si>
  <si>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</si>
  <si>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</si>
  <si>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</si>
  <si>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</si>
  <si>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</si>
  <si>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</si>
  <si>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</si>
  <si>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</si>
  <si>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</si>
  <si>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</si>
  <si>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</si>
  <si>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</si>
  <si>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</si>
  <si>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</si>
  <si>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</si>
  <si>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</si>
  <si>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</si>
  <si>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</si>
  <si>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</si>
  <si>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</si>
  <si>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</si>
  <si>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</si>
  <si>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</si>
  <si>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</si>
  <si>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</si>
  <si>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</si>
  <si>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</si>
  <si>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</si>
  <si>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</si>
  <si>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</si>
  <si>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</si>
  <si>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</si>
  <si>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</si>
  <si>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</si>
  <si>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</si>
  <si>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</si>
  <si>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</si>
  <si>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</si>
  <si>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</si>
  <si>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</si>
  <si>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</si>
  <si>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</si>
  <si>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</si>
  <si>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</si>
  <si>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</si>
  <si>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</si>
  <si>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</si>
  <si>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</si>
  <si>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</si>
  <si>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</si>
  <si>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</si>
  <si>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</si>
  <si>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</si>
  <si>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</si>
  <si>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</si>
  <si>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</si>
  <si>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</si>
  <si>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</si>
  <si>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</si>
  <si>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</si>
  <si>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</si>
  <si>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</si>
  <si>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</si>
  <si>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</si>
  <si>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</si>
  <si>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</si>
  <si>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</si>
  <si>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</si>
  <si>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</si>
  <si>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</si>
  <si>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</si>
  <si>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</si>
  <si>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</si>
  <si>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</si>
  <si>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</si>
  <si>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</si>
  <si>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</si>
  <si>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</si>
  <si>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</si>
  <si>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</si>
  <si>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</si>
  <si>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</si>
  <si>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</si>
  <si>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</si>
  <si>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</si>
  <si>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</si>
  <si>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</si>
  <si>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</si>
  <si>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</si>
  <si>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</si>
  <si>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</si>
  <si>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</si>
  <si>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</si>
  <si>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</si>
  <si>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</si>
  <si>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</si>
  <si>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</si>
  <si>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</si>
  <si>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</si>
  <si>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</si>
  <si>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</si>
  <si>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</si>
  <si>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</si>
  <si>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</si>
  <si>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</si>
  <si>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</si>
  <si>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</si>
  <si>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</si>
  <si>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</si>
  <si>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</si>
  <si>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</si>
  <si>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</si>
  <si>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</si>
  <si>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</si>
  <si>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</si>
  <si>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</si>
  <si>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</si>
  <si>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</si>
  <si>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</si>
  <si>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</si>
  <si>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</si>
  <si>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</si>
  <si>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</si>
  <si>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</si>
  <si>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</si>
  <si>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</si>
  <si>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</si>
  <si>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</si>
  <si>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</si>
  <si>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</si>
  <si>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</si>
  <si>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</si>
  <si>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</si>
  <si>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</si>
  <si>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</si>
  <si>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</si>
  <si>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</si>
  <si>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</si>
  <si>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</si>
  <si>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</si>
  <si>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</si>
  <si>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</si>
  <si>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</si>
  <si>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</si>
  <si>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</si>
  <si>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</si>
  <si>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</si>
  <si>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</si>
  <si>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</si>
  <si>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</si>
  <si>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</si>
  <si>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</si>
  <si>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</si>
  <si>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</si>
  <si>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</si>
  <si>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</si>
  <si>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</si>
  <si>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</si>
  <si>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</si>
  <si>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</si>
  <si>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</si>
  <si>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</si>
  <si>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</si>
  <si>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</si>
  <si>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</si>
  <si>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</si>
  <si>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</si>
  <si>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</si>
  <si>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</si>
  <si>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</si>
  <si>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</si>
  <si>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</si>
  <si>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</si>
  <si>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</si>
  <si>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</si>
  <si>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</si>
  <si>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</si>
  <si>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</si>
  <si>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</si>
  <si>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</si>
  <si>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</si>
  <si>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</si>
  <si>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</si>
  <si>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</si>
  <si>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</si>
  <si>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</si>
  <si>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</si>
  <si>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</si>
  <si>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</si>
  <si>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</si>
  <si>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</si>
  <si>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</si>
  <si>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</si>
  <si>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</si>
  <si>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</si>
  <si>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</si>
  <si>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</si>
  <si>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</si>
  <si>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</si>
  <si>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</si>
  <si>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</si>
  <si>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</si>
  <si>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</si>
  <si>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</si>
  <si>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</si>
  <si>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</si>
  <si>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</si>
  <si>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</si>
  <si>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</si>
  <si>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</si>
  <si>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</si>
  <si>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</si>
  <si>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</si>
  <si>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</si>
  <si>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</si>
  <si>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</si>
  <si>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</si>
  <si>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</si>
  <si>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</si>
  <si>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</si>
  <si>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</si>
  <si>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</si>
  <si>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</si>
  <si>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</si>
  <si>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</si>
  <si>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</si>
  <si>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</si>
  <si>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</si>
  <si>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</si>
  <si>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</si>
  <si>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</si>
  <si>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</si>
  <si>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</si>
  <si>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</si>
  <si>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</si>
  <si>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</si>
  <si>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</si>
  <si>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</si>
  <si>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</si>
  <si>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</si>
  <si>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</si>
  <si>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</si>
  <si>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</si>
  <si>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</si>
  <si>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</si>
  <si>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</si>
  <si>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</si>
  <si>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</si>
  <si>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</si>
  <si>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</si>
  <si>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</si>
  <si>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</si>
  <si>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</si>
  <si>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</si>
  <si>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</si>
  <si>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</si>
  <si>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</si>
  <si>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</si>
  <si>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</si>
  <si>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</si>
  <si>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</si>
  <si>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</si>
  <si>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</si>
  <si>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</si>
  <si>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</si>
  <si>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</si>
  <si>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</si>
  <si>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</si>
  <si>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</si>
  <si>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</si>
  <si>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</si>
  <si>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</si>
  <si>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</si>
  <si>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</si>
  <si>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</si>
  <si>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</si>
  <si>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</si>
  <si>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</si>
  <si>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</si>
  <si>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</si>
  <si>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</si>
  <si>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</si>
  <si>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</si>
  <si>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</si>
  <si>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</si>
  <si>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</si>
  <si>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</si>
  <si>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</si>
  <si>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</si>
  <si>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</si>
  <si>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</si>
  <si>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</si>
  <si>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</si>
  <si>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</si>
  <si>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</si>
  <si>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</si>
  <si>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</si>
  <si>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</si>
  <si>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</si>
  <si>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</si>
  <si>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</si>
  <si>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</si>
  <si>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</si>
  <si>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</si>
  <si>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</si>
  <si>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</si>
  <si>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</si>
  <si>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</si>
  <si>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</si>
  <si>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</si>
  <si>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</si>
  <si>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</si>
  <si>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</si>
  <si>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</si>
  <si>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</si>
  <si>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</si>
  <si>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</si>
  <si>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</si>
  <si>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</si>
  <si>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</si>
  <si>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</si>
  <si>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</si>
  <si>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</si>
  <si>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</si>
  <si>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</si>
  <si>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</si>
  <si>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</si>
  <si>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</si>
  <si>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</si>
  <si>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</si>
  <si>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</si>
  <si>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</si>
  <si>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</si>
  <si>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</si>
  <si>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</si>
  <si>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</si>
  <si>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</si>
  <si>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</si>
  <si>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</si>
  <si>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</si>
  <si>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</si>
  <si>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</si>
  <si>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</si>
  <si>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</si>
  <si>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</si>
  <si>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</si>
  <si>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</si>
  <si>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</si>
  <si>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</si>
  <si>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</si>
  <si>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</si>
  <si>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</si>
  <si>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</si>
  <si>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</si>
  <si>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</si>
  <si>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</si>
  <si>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</si>
  <si>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</si>
  <si>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</si>
  <si>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</si>
  <si>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</si>
  <si>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</si>
  <si>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</si>
  <si>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</si>
  <si>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</si>
  <si>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</si>
  <si>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</si>
  <si>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</si>
  <si>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</si>
  <si>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</si>
  <si>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</si>
  <si>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</si>
  <si>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</si>
  <si>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</si>
  <si>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</si>
  <si>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</si>
  <si>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</si>
  <si>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</si>
  <si>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</si>
  <si>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</si>
  <si>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</si>
  <si>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</si>
  <si>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</si>
  <si>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</si>
  <si>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</si>
  <si>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</si>
  <si>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</si>
  <si>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</si>
  <si>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</si>
  <si>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</si>
  <si>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</si>
  <si>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</si>
  <si>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</si>
  <si>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</si>
  <si>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</si>
  <si>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</si>
  <si>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</si>
  <si>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</si>
  <si>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</si>
  <si>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</si>
  <si>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</si>
  <si>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</si>
  <si>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</si>
  <si>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</si>
  <si>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</si>
  <si>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</si>
  <si>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</si>
  <si>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</si>
  <si>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</si>
  <si>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</si>
  <si>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</si>
  <si>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</si>
  <si>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</si>
  <si>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</si>
  <si>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</si>
  <si>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</si>
  <si>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</si>
  <si>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</si>
  <si>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</si>
  <si>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</si>
  <si>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</si>
  <si>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</si>
  <si>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</si>
  <si>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</si>
  <si>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</si>
  <si>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</si>
  <si>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</si>
  <si>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</si>
  <si>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</si>
  <si>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</si>
  <si>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</si>
  <si>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</si>
  <si>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</si>
  <si>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</si>
  <si>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</si>
  <si>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</si>
  <si>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</si>
  <si>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</si>
  <si>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</si>
  <si>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</si>
  <si>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</si>
  <si>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</si>
  <si>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</si>
  <si>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</si>
  <si>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</si>
  <si>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</si>
  <si>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</si>
  <si>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</si>
  <si>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</si>
  <si>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</si>
  <si>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</si>
  <si>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</si>
  <si>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</si>
  <si>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</si>
  <si>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</si>
  <si>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</si>
  <si>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</si>
  <si>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</si>
  <si>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</si>
  <si>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</si>
  <si>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</si>
  <si>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</si>
  <si>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</si>
  <si>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</si>
  <si>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</si>
  <si>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</si>
  <si>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</si>
  <si>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</si>
  <si>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</si>
  <si>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</si>
  <si>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</si>
  <si>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</si>
  <si>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</si>
  <si>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</si>
  <si>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</si>
  <si>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</si>
  <si>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</si>
  <si>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</si>
  <si>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</si>
  <si>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</si>
  <si>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</si>
  <si>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</si>
  <si>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</si>
  <si>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</si>
  <si>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</si>
  <si>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</si>
  <si>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</si>
  <si>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</si>
  <si>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</si>
  <si>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</si>
  <si>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</si>
  <si>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</si>
  <si>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</si>
  <si>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</si>
  <si>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</si>
  <si>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</si>
  <si>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</si>
  <si>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</si>
  <si>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</si>
  <si>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</si>
  <si>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</si>
  <si>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</si>
  <si>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</si>
  <si>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</si>
  <si>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</si>
  <si>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</si>
  <si>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</si>
  <si>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</si>
  <si>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</si>
  <si>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</si>
  <si>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</si>
  <si>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</si>
  <si>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</si>
  <si>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</si>
  <si>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</si>
  <si>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</si>
  <si>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</si>
  <si>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</si>
  <si>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</si>
  <si>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</si>
  <si>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</si>
  <si>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</si>
  <si>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</si>
  <si>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</si>
  <si>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</si>
  <si>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</si>
  <si>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</si>
  <si>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</si>
  <si>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</si>
  <si>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</si>
  <si>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</si>
  <si>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</si>
  <si>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</si>
  <si>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</si>
  <si>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</si>
  <si>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</si>
  <si>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</si>
  <si>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</si>
  <si>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</si>
  <si>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</si>
  <si>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</si>
  <si>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</si>
  <si>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</si>
  <si>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</si>
  <si>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</si>
  <si>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</si>
  <si>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</si>
  <si>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</si>
  <si>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</si>
  <si>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</si>
  <si>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</si>
  <si>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</si>
  <si>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</si>
  <si>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</si>
  <si>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</si>
  <si>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</si>
  <si>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</si>
  <si>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</si>
  <si>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</si>
  <si>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</si>
  <si>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</si>
  <si>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</si>
  <si>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</si>
  <si>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</si>
  <si>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</si>
  <si>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</si>
  <si>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</si>
  <si>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</si>
  <si>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</si>
  <si>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</si>
  <si>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</si>
  <si>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</si>
  <si>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</si>
  <si>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</si>
  <si>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</si>
  <si>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</si>
  <si>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</si>
  <si>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</si>
  <si>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</si>
  <si>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</si>
  <si>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</si>
  <si>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</si>
  <si>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</si>
  <si>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</si>
  <si>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</si>
  <si>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</si>
  <si>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</si>
  <si>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</si>
  <si>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</si>
  <si>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</si>
  <si>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</si>
  <si>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</si>
  <si>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</si>
  <si>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</si>
  <si>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</si>
  <si>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</si>
  <si>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</si>
  <si>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</si>
  <si>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</si>
  <si>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</si>
  <si>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</si>
  <si>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</si>
  <si>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</si>
  <si>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</si>
  <si>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</si>
  <si>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</si>
  <si>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</si>
  <si>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</si>
  <si>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</si>
  <si>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</si>
  <si>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</si>
  <si>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</si>
  <si>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</si>
  <si>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</si>
  <si>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</si>
  <si>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</si>
  <si>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</si>
  <si>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</si>
  <si>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</si>
  <si>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</si>
  <si>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</si>
  <si>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</si>
  <si>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</si>
  <si>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</si>
  <si>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</si>
  <si>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</si>
  <si>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</si>
  <si>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</si>
  <si>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</si>
  <si>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</si>
  <si>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</si>
  <si>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</si>
  <si>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</si>
  <si>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</si>
  <si>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</si>
  <si>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</si>
  <si>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</si>
  <si>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</si>
  <si>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</si>
  <si>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</si>
  <si>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</si>
  <si>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</si>
  <si>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</si>
  <si>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</si>
  <si>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</si>
  <si>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</si>
  <si>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</si>
  <si>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</si>
  <si>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</si>
  <si>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</si>
  <si>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</si>
  <si>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</si>
  <si>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</si>
  <si>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</si>
  <si>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</si>
  <si>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</si>
  <si>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</si>
  <si>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</si>
  <si>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</si>
  <si>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</si>
  <si>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</si>
  <si>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</si>
  <si>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</si>
  <si>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</si>
  <si>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</si>
  <si>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</si>
  <si>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</si>
  <si>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</si>
  <si>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</si>
  <si>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</si>
  <si>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</si>
  <si>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</si>
  <si>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</si>
  <si>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</si>
  <si>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</si>
  <si>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</si>
  <si>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</si>
  <si>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</si>
  <si>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</si>
  <si>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</si>
  <si>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</si>
  <si>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</si>
  <si>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</si>
  <si>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</si>
  <si>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</si>
  <si>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</si>
  <si>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</si>
  <si>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</si>
  <si>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</si>
  <si>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</si>
  <si>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</si>
  <si>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</si>
  <si>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</si>
  <si>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</si>
  <si>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</si>
  <si>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</si>
  <si>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</si>
  <si>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</si>
  <si>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</si>
  <si>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</si>
  <si>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</si>
  <si>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</si>
  <si>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</si>
  <si>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</si>
  <si>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</si>
  <si>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</si>
  <si>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</si>
  <si>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</si>
  <si>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</si>
  <si>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</si>
  <si>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</si>
  <si>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</si>
  <si>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</si>
  <si>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</si>
  <si>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</si>
  <si>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</si>
  <si>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</si>
  <si>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</si>
  <si>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</si>
  <si>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</si>
  <si>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</si>
  <si>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</si>
  <si>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</si>
  <si>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</si>
  <si>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</si>
  <si>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</si>
  <si>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</si>
  <si>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</si>
  <si>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</si>
  <si>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</si>
  <si>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</si>
  <si>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</si>
  <si>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</si>
  <si>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</si>
  <si>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</si>
  <si>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</si>
  <si>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</si>
  <si>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</si>
  <si>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</si>
  <si>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</si>
  <si>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</si>
  <si>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</si>
  <si>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</si>
  <si>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</si>
  <si>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</si>
  <si>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</si>
  <si>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</si>
  <si>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</si>
  <si>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</si>
  <si>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</si>
  <si>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</si>
  <si>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</si>
  <si>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</si>
  <si>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</si>
  <si>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</si>
  <si>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</si>
  <si>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</si>
  <si>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</si>
  <si>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</si>
  <si>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</si>
  <si>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</si>
  <si>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</si>
  <si>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</si>
  <si>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</si>
  <si>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</si>
  <si>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</si>
  <si>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</si>
  <si>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</si>
  <si>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</si>
  <si>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</si>
  <si>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</si>
  <si>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</si>
  <si>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</si>
  <si>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</si>
  <si>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</si>
  <si>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</si>
  <si>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</si>
  <si>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</si>
  <si>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</si>
  <si>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</si>
  <si>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</si>
  <si>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</si>
  <si>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</si>
  <si>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</si>
  <si>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</si>
  <si>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</si>
  <si>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</si>
  <si>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</si>
  <si>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</si>
  <si>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</si>
  <si>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</si>
  <si>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</si>
  <si>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</si>
  <si>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</si>
  <si>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</si>
  <si>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</si>
  <si>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</si>
  <si>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</si>
  <si>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</si>
  <si>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</si>
  <si>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</si>
  <si>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</si>
  <si>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</si>
  <si>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</si>
  <si>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</si>
  <si>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</si>
  <si>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</si>
  <si>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</si>
  <si>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</si>
  <si>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</si>
  <si>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</si>
  <si>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</si>
  <si>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</si>
  <si>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</si>
  <si>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</si>
  <si>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</si>
  <si>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</si>
  <si>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</si>
  <si>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</si>
  <si>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</si>
  <si>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</si>
  <si>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</si>
  <si>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</si>
  <si>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</si>
  <si>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</si>
  <si>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</si>
  <si>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</si>
  <si>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</si>
  <si>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</si>
  <si>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</si>
  <si>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</si>
  <si>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</si>
  <si>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</si>
  <si>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</si>
  <si>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</si>
  <si>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</si>
  <si>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</si>
  <si>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</si>
  <si>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</si>
  <si>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</si>
  <si>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</si>
  <si>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</si>
  <si>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</si>
  <si>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</si>
  <si>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</si>
  <si>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</si>
  <si>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</si>
  <si>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</si>
  <si>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</si>
  <si>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</si>
  <si>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</si>
  <si>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</si>
  <si>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</si>
  <si>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</si>
  <si>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</si>
  <si>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</si>
  <si>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</si>
  <si>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</si>
  <si>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</si>
  <si>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</si>
  <si>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</si>
  <si>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</si>
  <si>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</si>
  <si>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</si>
  <si>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</si>
  <si>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</si>
  <si>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</si>
  <si>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</si>
  <si>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</si>
  <si>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</si>
  <si>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</si>
  <si>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</si>
  <si>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</si>
  <si>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</si>
  <si>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</si>
  <si>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</si>
  <si>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</si>
  <si>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</si>
  <si>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</si>
  <si>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</si>
  <si>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</si>
  <si>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</si>
  <si>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</si>
  <si>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</si>
  <si>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</si>
  <si>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</si>
  <si>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</si>
  <si>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</si>
  <si>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</si>
  <si>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</si>
  <si>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</si>
  <si>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</si>
  <si>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</si>
  <si>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</si>
  <si>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</si>
  <si>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</si>
  <si>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</si>
  <si>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</si>
  <si>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</si>
  <si>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</si>
  <si>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</si>
  <si>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</si>
  <si>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</si>
  <si>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</si>
  <si>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</si>
  <si>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</si>
  <si>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</si>
  <si>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</si>
  <si>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</si>
  <si>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</si>
  <si>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</si>
  <si>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</si>
  <si>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</si>
  <si>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</si>
  <si>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</si>
  <si>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</si>
  <si>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</si>
  <si>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</si>
  <si>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</si>
  <si>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</si>
  <si>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</si>
  <si>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</si>
  <si>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</si>
  <si>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</si>
  <si>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</si>
  <si>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</si>
  <si>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</si>
  <si>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</si>
  <si>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</si>
  <si>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</si>
  <si>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</si>
  <si>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</si>
  <si>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</si>
  <si>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</si>
  <si>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</si>
  <si>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</si>
  <si>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</si>
  <si>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</si>
  <si>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</si>
  <si>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</si>
  <si>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</si>
  <si>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</si>
  <si>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</si>
  <si>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</si>
  <si>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</si>
  <si>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</si>
  <si>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</si>
  <si>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</si>
  <si>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</si>
  <si>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</si>
  <si>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</si>
  <si>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</si>
  <si>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</si>
  <si>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</si>
  <si>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</si>
  <si>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</si>
  <si>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</si>
  <si>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</si>
  <si>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</si>
  <si>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</si>
  <si>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</si>
  <si>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</si>
  <si>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</si>
  <si>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</si>
  <si>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</si>
  <si>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</si>
  <si>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</si>
  <si>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</si>
  <si>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</si>
  <si>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</si>
  <si>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</si>
  <si>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</si>
  <si>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</si>
  <si>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</si>
  <si>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</si>
  <si>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</si>
  <si>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</si>
  <si>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</si>
  <si>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</si>
  <si>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</si>
  <si>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</si>
  <si>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</si>
  <si>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</si>
  <si>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</si>
  <si>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</si>
  <si>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</si>
  <si>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</si>
  <si>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</si>
  <si>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</si>
  <si>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</si>
  <si>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</si>
  <si>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</si>
  <si>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</si>
  <si>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</si>
  <si>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</si>
  <si>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</si>
  <si>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</si>
  <si>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</si>
  <si>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</si>
  <si>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</si>
  <si>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</si>
  <si>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</si>
  <si>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</si>
  <si>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</si>
  <si>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</si>
  <si>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</si>
  <si>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</si>
  <si>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</si>
  <si>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</si>
  <si>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</si>
  <si>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</si>
  <si>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</si>
  <si>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</si>
  <si>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</si>
  <si>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</si>
  <si>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</si>
  <si>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</si>
  <si>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</si>
  <si>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</si>
  <si>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</si>
  <si>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</si>
  <si>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</si>
  <si>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</si>
  <si>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</si>
  <si>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</si>
  <si>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</si>
  <si>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</si>
  <si>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</si>
  <si>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</si>
  <si>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</si>
  <si>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</si>
  <si>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</si>
  <si>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</si>
  <si>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</si>
  <si>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</si>
  <si>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</si>
  <si>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</si>
  <si>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</si>
  <si>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</si>
  <si>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</si>
  <si>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</si>
  <si>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</si>
  <si>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</si>
  <si>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</si>
  <si>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</si>
  <si>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</si>
  <si>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</si>
  <si>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</si>
  <si>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</si>
  <si>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</si>
  <si>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</si>
  <si>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</si>
  <si>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</si>
  <si>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</si>
  <si>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</si>
  <si>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</si>
  <si>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</si>
  <si>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</si>
  <si>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</si>
  <si>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</si>
  <si>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</si>
  <si>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</si>
  <si>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</si>
  <si>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</si>
  <si>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</si>
  <si>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</si>
  <si>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</si>
  <si>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</si>
  <si>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</si>
  <si>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</si>
  <si>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</si>
  <si>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</si>
  <si>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</si>
  <si>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</si>
  <si>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</si>
  <si>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</si>
  <si>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</si>
  <si>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</si>
  <si>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</si>
  <si>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</si>
  <si>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</si>
  <si>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</si>
  <si>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</si>
  <si>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</si>
  <si>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</si>
  <si>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</si>
  <si>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</si>
  <si>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</si>
  <si>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</si>
  <si>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</si>
  <si>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</si>
  <si>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</si>
  <si>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</si>
  <si>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</si>
  <si>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</si>
  <si>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</si>
  <si>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</si>
  <si>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</si>
  <si>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</si>
  <si>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</si>
  <si>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</si>
  <si>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</si>
  <si>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</si>
  <si>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</si>
  <si>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</si>
  <si>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</si>
  <si>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</si>
  <si>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</si>
  <si>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</si>
  <si>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</si>
  <si>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</si>
  <si>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</si>
  <si>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</si>
  <si>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</si>
  <si>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</si>
  <si>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</si>
  <si>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</si>
  <si>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</si>
  <si>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</si>
  <si>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</si>
  <si>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</si>
  <si>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</si>
  <si>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</si>
  <si>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</si>
  <si>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</si>
  <si>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</si>
  <si>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</si>
  <si>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</si>
  <si>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</si>
  <si>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</si>
  <si>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</si>
  <si>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</si>
  <si>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</si>
  <si>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</si>
  <si>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</si>
  <si>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</si>
  <si>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</si>
  <si>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</si>
  <si>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</si>
  <si>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</si>
  <si>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</si>
  <si>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</si>
  <si>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</si>
  <si>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</si>
  <si>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</si>
  <si>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</si>
  <si>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</si>
  <si>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</si>
  <si>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</si>
  <si>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</si>
  <si>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</si>
  <si>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</si>
  <si>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</si>
  <si>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</si>
  <si>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</si>
  <si>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</si>
  <si>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</si>
  <si>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</si>
  <si>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</si>
  <si>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</si>
  <si>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</si>
  <si>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</si>
  <si>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</si>
  <si>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</si>
  <si>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</si>
  <si>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</si>
  <si>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</si>
  <si>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</si>
  <si>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</si>
  <si>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</si>
  <si>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</si>
  <si>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</si>
  <si>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</si>
  <si>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</si>
  <si>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</si>
  <si>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</si>
  <si>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</si>
  <si>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</si>
  <si>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</si>
  <si>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</si>
  <si>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</si>
  <si>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</si>
  <si>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</si>
  <si>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</si>
  <si>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</si>
  <si>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</si>
  <si>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</si>
  <si>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</si>
  <si>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</si>
  <si>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</si>
  <si>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</si>
  <si>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</si>
  <si>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</si>
  <si>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</si>
  <si>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</si>
  <si>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</si>
  <si>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</si>
  <si>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</si>
  <si>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</si>
  <si>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</si>
  <si>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</si>
  <si>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</si>
  <si>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</si>
  <si>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</si>
  <si>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</si>
  <si>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</si>
  <si>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</si>
  <si>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</si>
  <si>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</si>
  <si>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</si>
  <si>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</si>
  <si>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</si>
  <si>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</si>
  <si>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</si>
  <si>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</si>
  <si>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</si>
  <si>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</si>
  <si>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</si>
  <si>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</si>
  <si>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</si>
  <si>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</si>
  <si>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</si>
  <si>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</si>
  <si>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</si>
  <si>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</si>
  <si>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</si>
  <si>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</si>
  <si>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</si>
  <si>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</si>
  <si>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</si>
  <si>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</si>
  <si>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</si>
  <si>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</si>
  <si>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</si>
  <si>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</si>
  <si>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</si>
  <si>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</si>
  <si>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</si>
  <si>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</si>
  <si>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</si>
  <si>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</si>
  <si>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</si>
  <si>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</si>
  <si>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</si>
  <si>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</si>
  <si>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</si>
  <si>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</si>
  <si>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</si>
  <si>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</si>
  <si>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</si>
  <si>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</si>
  <si>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</si>
  <si>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</si>
  <si>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</si>
  <si>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</si>
  <si>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</si>
  <si>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</si>
  <si>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</si>
  <si>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</si>
  <si>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</si>
  <si>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</si>
  <si>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</si>
  <si>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</si>
  <si>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</si>
  <si>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</si>
  <si>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</si>
  <si>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</si>
  <si>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</si>
  <si>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</si>
  <si>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</si>
  <si>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</si>
  <si>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</si>
  <si>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</si>
  <si>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</si>
  <si>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</si>
  <si>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</si>
  <si>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</si>
  <si>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</si>
  <si>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</si>
  <si>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</si>
  <si>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</si>
  <si>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</si>
  <si>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</si>
  <si>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</si>
  <si>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</si>
  <si>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</si>
  <si>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</si>
  <si>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</si>
  <si>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</si>
  <si>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</si>
  <si>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</si>
  <si>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</si>
  <si>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</si>
  <si>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</si>
  <si>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</si>
  <si>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</si>
  <si>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</si>
  <si>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</si>
  <si>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</si>
  <si>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</si>
  <si>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</si>
  <si>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</si>
  <si>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</si>
  <si>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</si>
  <si>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</si>
  <si>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</si>
  <si>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</si>
  <si>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</si>
  <si>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</si>
  <si>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</si>
  <si>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</si>
  <si>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</si>
  <si>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</si>
  <si>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</si>
  <si>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</si>
  <si>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</si>
  <si>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</si>
  <si>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</si>
  <si>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</si>
  <si>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</si>
  <si>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</si>
  <si>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</si>
  <si>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</si>
  <si>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</si>
  <si>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</si>
  <si>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</si>
  <si>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</si>
  <si>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</si>
  <si>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</si>
  <si>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</si>
  <si>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</si>
  <si>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</si>
  <si>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</si>
  <si>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</si>
  <si>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</si>
  <si>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</si>
  <si>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</si>
  <si>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</si>
  <si>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</si>
  <si>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</si>
  <si>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</si>
  <si>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</si>
  <si>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</si>
  <si>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</si>
  <si>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</si>
  <si>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</si>
  <si>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</si>
  <si>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</si>
  <si>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</si>
  <si>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</si>
  <si>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</si>
  <si>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</si>
  <si>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</si>
  <si>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</si>
  <si>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</si>
  <si>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</si>
  <si>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</si>
  <si>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</si>
  <si>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</si>
  <si>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</si>
  <si>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</si>
  <si>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</si>
  <si>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</si>
  <si>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</si>
  <si>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</si>
  <si>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</si>
  <si>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</si>
  <si>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</si>
  <si>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</si>
  <si>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</si>
  <si>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</si>
  <si>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</si>
  <si>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</si>
  <si>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</si>
  <si>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</si>
  <si>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</si>
  <si>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</si>
  <si>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</si>
  <si>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</si>
  <si>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</si>
  <si>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</si>
  <si>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</si>
  <si>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</si>
  <si>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</si>
  <si>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</si>
  <si>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</si>
  <si>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</si>
  <si>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</si>
  <si>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</si>
  <si>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</si>
  <si>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</si>
  <si>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</si>
  <si>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</si>
  <si>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</si>
  <si>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</si>
  <si>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</si>
  <si>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</si>
  <si>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</si>
  <si>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</si>
  <si>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</si>
  <si>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</si>
  <si>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</si>
  <si>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</si>
  <si>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</si>
  <si>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</si>
  <si>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</si>
  <si>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</si>
  <si>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</si>
  <si>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</si>
  <si>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</si>
  <si>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</si>
  <si>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</si>
  <si>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</si>
  <si>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</si>
  <si>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</si>
  <si>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</si>
  <si>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</si>
  <si>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</si>
  <si>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</si>
  <si>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</si>
  <si>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</si>
  <si>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</si>
  <si>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</si>
  <si>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</si>
  <si>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</si>
  <si>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</si>
  <si>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</si>
  <si>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</si>
  <si>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</si>
  <si>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</si>
  <si>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</si>
  <si>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</si>
  <si>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</si>
  <si>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</si>
  <si>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</si>
  <si>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</si>
  <si>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</si>
  <si>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</si>
  <si>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</si>
  <si>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</si>
  <si>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</si>
  <si>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</si>
  <si>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</si>
  <si>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</si>
  <si>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</si>
  <si>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</si>
  <si>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</si>
  <si>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</si>
  <si>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</si>
  <si>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</si>
  <si>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</si>
  <si>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</si>
  <si>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</si>
  <si>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</si>
  <si>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</si>
  <si>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</si>
  <si>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</si>
  <si>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</si>
  <si>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</si>
  <si>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</si>
  <si>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</si>
  <si>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</si>
  <si>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</si>
  <si>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</si>
  <si>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</si>
  <si>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</si>
  <si>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</si>
  <si>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</si>
  <si>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</si>
  <si>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</si>
  <si>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</si>
  <si>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</si>
  <si>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</si>
  <si>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</si>
  <si>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</si>
  <si>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</si>
  <si>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</si>
  <si>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</si>
  <si>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</si>
  <si>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</si>
  <si>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</si>
  <si>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</si>
  <si>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</si>
  <si>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</si>
  <si>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</si>
  <si>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</si>
  <si>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</si>
  <si>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</si>
  <si>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</si>
  <si>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</si>
  <si>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</si>
  <si>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</si>
  <si>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</si>
  <si>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</si>
  <si>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</si>
  <si>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</si>
  <si>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</si>
  <si>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</si>
  <si>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</si>
  <si>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</si>
  <si>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</si>
  <si>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</si>
  <si>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</si>
  <si>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</si>
  <si>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</si>
  <si>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</si>
  <si>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</si>
  <si>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</si>
  <si>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</si>
  <si>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</si>
  <si>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</si>
  <si>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</si>
  <si>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</si>
  <si>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</si>
  <si>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</si>
  <si>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</si>
  <si>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</si>
  <si>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</si>
  <si>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</si>
  <si>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</si>
  <si>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</si>
  <si>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</si>
  <si>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</si>
  <si>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</si>
  <si>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</si>
  <si>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</si>
  <si>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</si>
  <si>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</si>
  <si>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</si>
  <si>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</si>
  <si>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</si>
  <si>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</si>
  <si>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</si>
  <si>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</si>
  <si>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</si>
  <si>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</si>
  <si>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</si>
  <si>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</si>
  <si>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</si>
  <si>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</si>
  <si>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</si>
  <si>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</si>
  <si>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</si>
  <si>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</si>
  <si>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</si>
  <si>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</si>
  <si>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</si>
  <si>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</si>
  <si>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</si>
  <si>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</si>
  <si>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</si>
  <si>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</si>
  <si>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</si>
  <si>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</si>
  <si>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</si>
  <si>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</si>
  <si>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</si>
  <si>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</si>
  <si>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</si>
  <si>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</si>
  <si>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</si>
  <si>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</si>
  <si>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</si>
  <si>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</si>
  <si>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</si>
  <si>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</si>
  <si>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</si>
  <si>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</si>
  <si>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</si>
  <si>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</si>
  <si>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</si>
  <si>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</si>
  <si>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</si>
  <si>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</si>
  <si>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</si>
  <si>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</si>
  <si>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</si>
  <si>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</si>
  <si>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</si>
  <si>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</si>
  <si>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</si>
  <si>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</si>
  <si>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</si>
  <si>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</si>
  <si>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</si>
  <si>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</si>
  <si>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</si>
  <si>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</si>
  <si>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</si>
  <si>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</si>
  <si>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</si>
  <si>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</si>
  <si>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</si>
  <si>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</si>
  <si>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</si>
  <si>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</si>
  <si>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</si>
  <si>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</si>
  <si>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</si>
  <si>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</si>
  <si>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</si>
  <si>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</si>
  <si>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</si>
  <si>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</si>
  <si>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</si>
  <si>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</si>
  <si>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</si>
  <si>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</si>
  <si>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</si>
  <si>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</si>
  <si>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</si>
  <si>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</si>
  <si>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</si>
  <si>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</si>
  <si>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</si>
  <si>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</si>
  <si>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</si>
  <si>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</si>
  <si>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</si>
  <si>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</si>
  <si>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</si>
  <si>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</si>
  <si>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</si>
  <si>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</si>
  <si>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</si>
  <si>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</si>
  <si>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</si>
  <si>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</si>
  <si>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</si>
  <si>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</si>
  <si>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</si>
  <si>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</si>
  <si>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</si>
  <si>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</si>
  <si>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</si>
  <si>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</si>
  <si>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</si>
  <si>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</si>
  <si>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</si>
  <si>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</si>
  <si>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</si>
  <si>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</si>
  <si>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</si>
  <si>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</si>
  <si>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</si>
  <si>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</si>
  <si>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</si>
  <si>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</si>
  <si>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</si>
  <si>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</si>
  <si>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</si>
  <si>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</si>
  <si>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</si>
  <si>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</si>
  <si>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</si>
  <si>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</si>
  <si>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</si>
  <si>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</si>
  <si>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</si>
  <si>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</si>
  <si>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</si>
  <si>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</si>
  <si>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</si>
  <si>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</si>
  <si>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</si>
  <si>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</si>
  <si>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</si>
  <si>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</si>
  <si>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</si>
  <si>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</si>
  <si>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</si>
  <si>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</si>
  <si>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</si>
  <si>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</si>
  <si>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</si>
  <si>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</si>
  <si>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</si>
  <si>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</si>
  <si>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</si>
  <si>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</si>
  <si>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</si>
  <si>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</si>
  <si>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</si>
  <si>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</si>
  <si>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</si>
  <si>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</si>
  <si>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</si>
  <si>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</si>
  <si>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</si>
  <si>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</si>
  <si>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</si>
  <si>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</si>
  <si>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</si>
  <si>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</si>
  <si>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</si>
  <si>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</si>
  <si>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</si>
  <si>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</si>
  <si>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</si>
  <si>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</si>
  <si>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</si>
  <si>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</si>
  <si>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</si>
  <si>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</si>
  <si>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</si>
  <si>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</si>
  <si>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</si>
  <si>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</si>
  <si>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</si>
  <si>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</si>
  <si>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</si>
  <si>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</si>
  <si>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</si>
  <si>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</si>
  <si>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</si>
  <si>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</si>
  <si>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</si>
  <si>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</si>
  <si>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</si>
  <si>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</si>
  <si>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</si>
  <si>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</si>
  <si>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</si>
  <si>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</si>
  <si>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</si>
  <si>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</si>
  <si>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</si>
  <si>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</si>
  <si>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</si>
  <si>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</si>
  <si>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</si>
  <si>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</si>
  <si>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</si>
  <si>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</si>
  <si>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</si>
  <si>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</si>
  <si>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</si>
  <si>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</si>
  <si>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</si>
  <si>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</si>
  <si>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</si>
  <si>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</si>
  <si>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</si>
  <si>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</si>
  <si>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</si>
  <si>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</si>
  <si>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</si>
  <si>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</si>
  <si>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</si>
  <si>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</si>
  <si>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</si>
  <si>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</si>
  <si>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</si>
  <si>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</si>
  <si>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</si>
  <si>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</si>
  <si>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</si>
  <si>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</si>
  <si>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</si>
  <si>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</si>
  <si>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</si>
  <si>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</si>
  <si>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</si>
  <si>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</si>
  <si>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</si>
  <si>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</si>
  <si>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</si>
  <si>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</si>
  <si>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</si>
  <si>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</si>
  <si>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</si>
  <si>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</si>
  <si>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</si>
  <si>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</si>
  <si>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</si>
  <si>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</si>
  <si>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</si>
  <si>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</si>
  <si>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</si>
  <si>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</si>
  <si>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</si>
  <si>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</si>
  <si>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</si>
  <si>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</si>
  <si>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</si>
  <si>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</si>
  <si>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</si>
  <si>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</si>
  <si>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</si>
  <si>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</si>
  <si>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</si>
  <si>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</si>
  <si>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</si>
  <si>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</si>
  <si>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</si>
  <si>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</si>
  <si>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</si>
  <si>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</si>
  <si>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</si>
  <si>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</si>
  <si>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</si>
  <si>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</si>
  <si>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</si>
  <si>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</si>
  <si>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</si>
  <si>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</si>
  <si>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</si>
  <si>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</si>
  <si>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</si>
  <si>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</si>
  <si>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</si>
  <si>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</si>
  <si>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</si>
  <si>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</si>
  <si>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</si>
  <si>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</si>
  <si>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</si>
  <si>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</si>
  <si>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</si>
  <si>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</si>
  <si>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</si>
  <si>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</si>
  <si>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</si>
  <si>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</si>
  <si>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</si>
  <si>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</si>
  <si>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</si>
  <si>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</si>
  <si>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</si>
  <si>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</si>
  <si>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</si>
  <si>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</si>
  <si>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</si>
  <si>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</si>
  <si>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</si>
  <si>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</si>
  <si>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</si>
  <si>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</si>
  <si>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</si>
  <si>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</si>
  <si>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</si>
  <si>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</si>
  <si>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</si>
  <si>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</si>
  <si>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</si>
  <si>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</si>
  <si>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</si>
  <si>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</si>
  <si>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</si>
  <si>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</si>
  <si>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</si>
  <si>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</si>
  <si>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</si>
  <si>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</si>
  <si>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</si>
  <si>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</si>
  <si>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</si>
  <si>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</si>
  <si>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</si>
  <si>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</si>
  <si>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</si>
  <si>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</si>
  <si>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</si>
  <si>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</si>
  <si>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</si>
  <si>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</si>
  <si>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</si>
  <si>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</si>
  <si>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</si>
  <si>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</si>
  <si>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</si>
  <si>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</si>
  <si>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</si>
  <si>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</si>
  <si>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</si>
  <si>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</si>
  <si>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</si>
  <si>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</si>
  <si>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</si>
  <si>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</si>
  <si>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</si>
  <si>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</si>
  <si>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</si>
  <si>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</si>
  <si>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</si>
  <si>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</si>
  <si>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</si>
  <si>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</si>
  <si>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</si>
  <si>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</si>
  <si>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</si>
  <si>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</si>
  <si>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</si>
  <si>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</si>
  <si>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</si>
  <si>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</si>
  <si>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</si>
  <si>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</si>
  <si>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</si>
  <si>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</si>
  <si>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</si>
  <si>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</si>
  <si>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</si>
  <si>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</si>
  <si>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</si>
  <si>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</si>
  <si>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</si>
  <si>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</si>
  <si>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</si>
  <si>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</si>
  <si>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</si>
  <si>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</si>
  <si>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</si>
  <si>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</si>
  <si>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</si>
  <si>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</si>
  <si>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</si>
  <si>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</si>
  <si>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</si>
  <si>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</si>
  <si>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</si>
  <si>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</si>
  <si>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</si>
  <si>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</si>
  <si>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</si>
  <si>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</si>
  <si>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</si>
  <si>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</si>
  <si>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</si>
  <si>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</si>
  <si>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</si>
  <si>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</si>
  <si>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</si>
  <si>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</si>
  <si>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</si>
  <si>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</si>
  <si>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</si>
  <si>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</si>
  <si>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</si>
  <si>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</si>
  <si>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</si>
  <si>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</si>
  <si>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</si>
  <si>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</si>
  <si>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</si>
  <si>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</si>
  <si>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</si>
  <si>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</si>
  <si>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</si>
  <si>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</si>
  <si>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</si>
  <si>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</si>
  <si>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</si>
  <si>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</si>
  <si>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</si>
  <si>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</si>
  <si>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</si>
  <si>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</si>
  <si>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</si>
  <si>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</si>
  <si>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</si>
  <si>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</si>
  <si>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</si>
  <si>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</si>
  <si>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</si>
  <si>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</si>
  <si>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</si>
  <si>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</si>
  <si>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</si>
  <si>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</si>
  <si>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</si>
  <si>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</si>
  <si>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</si>
  <si>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</si>
  <si>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</si>
  <si>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</si>
  <si>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</si>
  <si>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</si>
  <si>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</si>
  <si>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</si>
  <si>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</si>
  <si>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</si>
  <si>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</si>
  <si>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</si>
  <si>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</si>
  <si>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</si>
  <si>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</si>
  <si>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</si>
  <si>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</si>
  <si>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</si>
  <si>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</si>
  <si>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</si>
  <si>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</si>
  <si>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</si>
  <si>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</si>
  <si>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</si>
  <si>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</si>
  <si>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</si>
  <si>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</si>
  <si>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</si>
  <si>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</si>
  <si>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</si>
  <si>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</si>
  <si>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</si>
  <si>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</si>
  <si>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</si>
  <si>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</si>
  <si>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</si>
  <si>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</si>
  <si>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</si>
  <si>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</si>
  <si>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</si>
  <si>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</si>
  <si>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</si>
  <si>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</si>
  <si>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</si>
  <si>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</si>
  <si>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</si>
  <si>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</si>
  <si>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</si>
  <si>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</si>
  <si>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</si>
  <si>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</si>
  <si>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</si>
  <si>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</si>
  <si>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</si>
  <si>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</si>
  <si>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</si>
  <si>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</si>
  <si>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</si>
  <si>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</si>
  <si>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</si>
  <si>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</si>
  <si>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</si>
  <si>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</si>
  <si>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</si>
  <si>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</si>
  <si>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</si>
  <si>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</si>
  <si>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</si>
  <si>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</si>
  <si>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</si>
  <si>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</si>
  <si>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</si>
  <si>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</si>
  <si>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</si>
  <si>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</si>
  <si>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</si>
  <si>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</si>
  <si>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</si>
  <si>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</si>
  <si>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</si>
  <si>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</si>
  <si>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</si>
  <si>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</si>
  <si>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</si>
  <si>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</si>
  <si>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</si>
  <si>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</si>
  <si>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</si>
  <si>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</si>
  <si>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</si>
  <si>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</si>
  <si>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</si>
  <si>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</si>
  <si>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</si>
  <si>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</si>
  <si>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</si>
  <si>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</si>
  <si>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</si>
  <si>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</si>
  <si>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</si>
  <si>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</si>
  <si>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</si>
  <si>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</si>
  <si>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</si>
  <si>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</si>
  <si>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</si>
  <si>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</si>
  <si>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</si>
  <si>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</si>
  <si>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</si>
  <si>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</si>
  <si>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</si>
  <si>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</si>
  <si>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</si>
  <si>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</si>
  <si>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</si>
  <si>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</si>
  <si>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</si>
  <si>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</si>
  <si>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</si>
  <si>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</si>
  <si>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</si>
  <si>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</si>
  <si>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</si>
  <si>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</si>
  <si>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</si>
  <si>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</si>
  <si>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</si>
  <si>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</si>
  <si>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</si>
  <si>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</si>
  <si>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</si>
  <si>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</si>
  <si>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</si>
  <si>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</si>
  <si>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</si>
  <si>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</si>
  <si>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</si>
  <si>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</si>
  <si>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</si>
  <si>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</si>
  <si>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</si>
  <si>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</si>
  <si>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</si>
  <si>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</si>
  <si>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</si>
  <si>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</si>
  <si>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</si>
  <si>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</si>
  <si>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</si>
  <si>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</si>
  <si>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</si>
  <si>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</si>
  <si>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</si>
  <si>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</si>
  <si>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</si>
  <si>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</si>
  <si>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</si>
  <si>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</si>
  <si>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</si>
  <si>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</si>
  <si>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</si>
  <si>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</si>
  <si>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</si>
  <si>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</si>
  <si>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</si>
  <si>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</si>
  <si>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</si>
  <si>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</si>
  <si>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</si>
  <si>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</si>
  <si>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</si>
  <si>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</si>
  <si>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</si>
  <si>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</si>
  <si>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</si>
  <si>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</si>
  <si>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</si>
  <si>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</si>
  <si>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</si>
  <si>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</si>
  <si>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</si>
  <si>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</si>
  <si>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</si>
  <si>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</si>
  <si>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</si>
  <si>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</si>
  <si>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</si>
  <si>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</si>
  <si>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</si>
  <si>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</si>
  <si>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</si>
  <si>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</si>
  <si>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</si>
  <si>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</si>
  <si>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</si>
  <si>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</si>
  <si>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</si>
  <si>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</si>
  <si>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</si>
  <si>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</si>
  <si>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</si>
  <si>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</si>
  <si>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</si>
  <si>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</si>
  <si>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</si>
  <si>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</si>
  <si>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</si>
  <si>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</si>
  <si>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</si>
  <si>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</si>
  <si>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</si>
  <si>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</si>
  <si>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</si>
  <si>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</si>
  <si>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</si>
  <si>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</si>
  <si>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</si>
  <si>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</si>
  <si>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</si>
  <si>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</si>
  <si>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</si>
  <si>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</si>
  <si>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</si>
  <si>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</si>
  <si>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</si>
  <si>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</si>
  <si>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</si>
  <si>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</si>
  <si>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</si>
  <si>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</si>
  <si>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</si>
  <si>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</si>
  <si>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</si>
  <si>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</si>
  <si>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</si>
  <si>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</si>
  <si>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</si>
  <si>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</si>
  <si>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</si>
  <si>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</si>
  <si>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</si>
  <si>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</si>
  <si>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</si>
  <si>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</si>
  <si>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</si>
  <si>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</si>
  <si>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</si>
  <si>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</si>
  <si>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</si>
  <si>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</si>
  <si>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</si>
  <si>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</si>
  <si>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</si>
  <si>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</si>
  <si>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</si>
  <si>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</si>
  <si>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</si>
  <si>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</si>
  <si>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</si>
  <si>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</si>
  <si>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</si>
  <si>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</si>
  <si>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</si>
  <si>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</si>
  <si>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</si>
  <si>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</si>
  <si>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</si>
  <si>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</si>
  <si>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</si>
  <si>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</si>
  <si>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</si>
  <si>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</si>
  <si>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</si>
  <si>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</si>
  <si>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</si>
  <si>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</si>
  <si>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</si>
  <si>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</si>
  <si>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</si>
  <si>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</si>
  <si>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</si>
  <si>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</si>
  <si>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</si>
  <si>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</si>
  <si>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</si>
  <si>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</si>
  <si>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</si>
  <si>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</si>
  <si>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</si>
  <si>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</si>
  <si>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</si>
  <si>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</si>
  <si>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</si>
  <si>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</si>
  <si>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</si>
  <si>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</si>
  <si>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</si>
  <si>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</si>
  <si>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</si>
  <si>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</si>
  <si>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</si>
  <si>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</si>
  <si>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</si>
  <si>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</si>
  <si>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</si>
  <si>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</si>
  <si>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</si>
  <si>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</si>
  <si>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</si>
  <si>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</si>
  <si>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</si>
  <si>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</si>
  <si>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</si>
  <si>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</si>
  <si>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</si>
  <si>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</si>
  <si>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</si>
  <si>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</si>
  <si>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</si>
  <si>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</si>
  <si>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</si>
  <si>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</si>
  <si>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</si>
  <si>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</si>
  <si>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</si>
  <si>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</si>
  <si>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</si>
  <si>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</si>
  <si>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</si>
  <si>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</si>
  <si>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</si>
  <si>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</si>
  <si>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</si>
  <si>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</si>
  <si>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</si>
  <si>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</si>
  <si>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</si>
  <si>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</si>
  <si>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</si>
  <si>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</si>
  <si>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</si>
  <si>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</si>
  <si>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</si>
  <si>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</si>
  <si>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</si>
  <si>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</si>
  <si>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</si>
  <si>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</si>
  <si>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</si>
  <si>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</si>
  <si>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</si>
  <si>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</si>
  <si>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</si>
  <si>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</si>
  <si>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</si>
  <si>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</si>
  <si>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</si>
  <si>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</si>
  <si>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</si>
  <si>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</si>
  <si>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</si>
  <si>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</si>
  <si>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</si>
  <si>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</si>
  <si>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</si>
  <si>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</si>
  <si>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</si>
  <si>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</si>
  <si>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</si>
  <si>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</si>
  <si>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</si>
  <si>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</si>
  <si>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</si>
  <si>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</si>
  <si>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</si>
  <si>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</si>
  <si>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</si>
  <si>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</si>
  <si>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</si>
  <si>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</si>
  <si>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</si>
  <si>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</si>
  <si>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</si>
  <si>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</si>
  <si>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</si>
  <si>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</si>
  <si>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</si>
  <si>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</si>
  <si>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</si>
  <si>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</si>
  <si>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</si>
  <si>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</si>
  <si>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</si>
  <si>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</si>
  <si>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</si>
  <si>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</si>
  <si>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</si>
  <si>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</si>
  <si>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</si>
  <si>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</si>
  <si>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</si>
  <si>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</si>
  <si>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</si>
  <si>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</si>
  <si>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</si>
  <si>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</si>
  <si>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</si>
  <si>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</si>
  <si>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</si>
  <si>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</si>
  <si>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</si>
  <si>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</si>
  <si>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</si>
  <si>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</si>
  <si>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</si>
  <si>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</si>
  <si>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</si>
  <si>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</si>
  <si>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</si>
  <si>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</si>
  <si>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</si>
  <si>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</si>
  <si>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</si>
  <si>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</si>
  <si>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</si>
  <si>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</si>
  <si>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</si>
  <si>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</si>
  <si>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</si>
  <si>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</si>
  <si>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</si>
  <si>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</si>
  <si>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</si>
  <si>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</si>
  <si>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</si>
  <si>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</si>
  <si>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</si>
  <si>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</si>
  <si>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</si>
  <si>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</si>
  <si>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</si>
  <si>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</si>
  <si>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</si>
  <si>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</si>
  <si>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</si>
  <si>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</si>
  <si>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</si>
  <si>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</si>
  <si>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</si>
  <si>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</si>
  <si>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</si>
  <si>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</si>
  <si>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</si>
  <si>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</si>
  <si>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</si>
  <si>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</si>
  <si>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</si>
  <si>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</si>
  <si>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</si>
  <si>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</si>
  <si>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</si>
  <si>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</si>
  <si>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</si>
  <si>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</si>
  <si>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</si>
  <si>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</si>
  <si>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</si>
  <si>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</si>
  <si>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</si>
  <si>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</si>
  <si>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</si>
  <si>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</si>
  <si>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</si>
  <si>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</si>
  <si>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</si>
  <si>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</si>
  <si>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</si>
  <si>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</si>
  <si>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</si>
  <si>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</si>
  <si>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</si>
  <si>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</si>
  <si>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</si>
  <si>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</si>
  <si>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</si>
  <si>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</si>
  <si>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</si>
  <si>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</si>
  <si>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</si>
  <si>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</si>
  <si>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</si>
  <si>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</si>
  <si>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</si>
  <si>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</si>
  <si>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</si>
  <si>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</si>
  <si>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</si>
  <si>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</si>
  <si>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</si>
  <si>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</si>
  <si>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</si>
  <si>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</si>
  <si>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</si>
  <si>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</si>
  <si>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</si>
  <si>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</si>
  <si>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</si>
  <si>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</si>
  <si>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</si>
  <si>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</si>
  <si>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</si>
  <si>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</si>
  <si>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</si>
  <si>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</si>
  <si>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</si>
  <si>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</si>
  <si>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</si>
  <si>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</si>
  <si>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</si>
  <si>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</si>
  <si>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</si>
  <si>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</si>
  <si>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</si>
  <si>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</si>
  <si>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</si>
  <si>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</si>
  <si>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</si>
  <si>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</si>
  <si>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</si>
  <si>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</si>
  <si>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</si>
  <si>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</si>
  <si>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</si>
  <si>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</si>
  <si>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</si>
  <si>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</si>
  <si>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</si>
  <si>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</si>
  <si>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</si>
  <si>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</si>
  <si>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</si>
  <si>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</si>
  <si>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</si>
  <si>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</si>
  <si>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</si>
  <si>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</si>
  <si>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</si>
  <si>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</si>
  <si>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</si>
  <si>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</si>
  <si>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</si>
  <si>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</si>
  <si>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</si>
  <si>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</si>
  <si>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</si>
  <si>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</si>
  <si>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</si>
  <si>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</si>
  <si>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</si>
  <si>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</si>
  <si>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</si>
  <si>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</si>
  <si>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</si>
  <si>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</si>
  <si>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</si>
  <si>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</si>
  <si>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</si>
  <si>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</si>
  <si>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</si>
  <si>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</si>
  <si>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</si>
  <si>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</si>
  <si>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</si>
  <si>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</si>
  <si>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</si>
  <si>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</si>
  <si>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</si>
  <si>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</si>
  <si>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</si>
  <si>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</si>
  <si>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</si>
  <si>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</si>
  <si>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</si>
  <si>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</si>
  <si>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</si>
  <si>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</si>
  <si>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</si>
  <si>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</si>
  <si>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</si>
  <si>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</si>
  <si>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</si>
  <si>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</si>
  <si>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</si>
  <si>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</si>
  <si>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</si>
  <si>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</si>
  <si>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</si>
  <si>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</si>
  <si>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</si>
  <si>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</si>
  <si>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</si>
  <si>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</si>
  <si>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</si>
  <si>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</si>
  <si>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</si>
  <si>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</si>
  <si>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</si>
  <si>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</si>
  <si>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</si>
  <si>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</si>
  <si>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</si>
  <si>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</si>
  <si>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</si>
  <si>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</si>
  <si>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</si>
  <si>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</si>
  <si>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</si>
  <si>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</si>
  <si>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</si>
  <si>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</si>
  <si>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</si>
  <si>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</si>
  <si>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</si>
  <si>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</si>
  <si>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</si>
  <si>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</si>
  <si>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</si>
  <si>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</si>
  <si>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</si>
  <si>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</si>
  <si>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</si>
  <si>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</si>
  <si>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</si>
  <si>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</si>
  <si>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</si>
  <si>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</si>
  <si>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</si>
  <si>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</si>
  <si>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</si>
  <si>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</si>
  <si>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</si>
  <si>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</si>
  <si>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</si>
  <si>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</si>
  <si>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</si>
  <si>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</si>
  <si>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</si>
  <si>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</si>
  <si>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</si>
  <si>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</si>
  <si>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</si>
  <si>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</si>
  <si>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</si>
  <si>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</si>
  <si>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</si>
  <si>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</si>
  <si>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</si>
  <si>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</si>
  <si>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</si>
  <si>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</si>
  <si>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</si>
  <si>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</si>
  <si>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</si>
  <si>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</si>
  <si>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</si>
  <si>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</si>
  <si>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</si>
  <si>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</si>
  <si>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</si>
  <si>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</si>
  <si>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</si>
  <si>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</si>
  <si>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</si>
  <si>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</si>
  <si>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</si>
  <si>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</si>
  <si>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</si>
  <si>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</si>
  <si>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</si>
  <si>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</si>
  <si>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</si>
  <si>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</si>
  <si>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</si>
  <si>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</si>
  <si>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</si>
  <si>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</si>
  <si>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</si>
  <si>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</si>
  <si>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</si>
  <si>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</si>
  <si>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</si>
  <si>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</si>
  <si>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</si>
  <si>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</si>
  <si>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</si>
  <si>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</si>
  <si>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</si>
  <si>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</si>
  <si>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</si>
  <si>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</si>
  <si>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</si>
  <si>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</si>
  <si>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</si>
  <si>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</si>
  <si>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</si>
  <si>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</si>
  <si>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</si>
  <si>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</si>
  <si>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</si>
  <si>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</si>
  <si>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</si>
  <si>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</si>
  <si>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</si>
  <si>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</si>
  <si>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</si>
  <si>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</si>
  <si>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</si>
  <si>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</si>
  <si>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</si>
  <si>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</si>
  <si>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</si>
  <si>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</si>
  <si>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</si>
  <si>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</si>
  <si>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</si>
  <si>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</si>
  <si>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</si>
  <si>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</si>
  <si>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</si>
  <si>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</si>
  <si>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</si>
  <si>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</si>
  <si>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</si>
  <si>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</si>
  <si>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</si>
  <si>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</si>
  <si>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</si>
  <si>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</si>
  <si>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</si>
  <si>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</si>
  <si>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</si>
  <si>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</si>
  <si>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</si>
  <si>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</si>
  <si>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</si>
  <si>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</si>
  <si>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</si>
  <si>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</si>
  <si>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</si>
  <si>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</si>
  <si>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</si>
  <si>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</si>
  <si>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</si>
  <si>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</si>
  <si>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</si>
  <si>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</si>
  <si>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</si>
  <si>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</si>
  <si>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</si>
  <si>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</si>
  <si>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</si>
  <si>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</si>
  <si>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</si>
  <si>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</si>
  <si>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</si>
  <si>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</si>
  <si>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</si>
  <si>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</si>
  <si>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</si>
  <si>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</si>
  <si>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</si>
  <si>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</si>
  <si>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</si>
  <si>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</si>
  <si>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</si>
  <si>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</si>
  <si>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</si>
  <si>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</si>
  <si>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</si>
  <si>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</si>
  <si>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</si>
  <si>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</si>
  <si>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</si>
  <si>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</si>
  <si>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</si>
  <si>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</si>
  <si>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</si>
  <si>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</si>
  <si>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</si>
  <si>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</si>
  <si>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</si>
  <si>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</si>
  <si>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</si>
  <si>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</si>
  <si>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</si>
  <si>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</si>
  <si>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</si>
  <si>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</si>
  <si>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</si>
  <si>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</si>
  <si>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</si>
  <si>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</si>
  <si>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</si>
  <si>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</si>
  <si>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</si>
  <si>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</si>
  <si>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</si>
  <si>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</si>
  <si>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</si>
  <si>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</si>
  <si>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</si>
  <si>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</si>
  <si>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</si>
  <si>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</si>
  <si>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</si>
  <si>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</si>
  <si>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</si>
  <si>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</si>
  <si>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</si>
  <si>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</si>
  <si>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</si>
  <si>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</si>
  <si>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</si>
  <si>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</si>
  <si>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</si>
  <si>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</si>
  <si>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</si>
  <si>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</si>
  <si>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</si>
  <si>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</si>
  <si>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</si>
  <si>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</si>
  <si>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</si>
  <si>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</si>
  <si>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</si>
  <si>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</si>
  <si>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</si>
  <si>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</si>
  <si>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</si>
  <si>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</si>
  <si>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</si>
  <si>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</si>
  <si>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</si>
  <si>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</si>
  <si>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</si>
  <si>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</si>
  <si>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</si>
  <si>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</si>
  <si>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</si>
  <si>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</si>
  <si>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</si>
  <si>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</si>
  <si>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</si>
  <si>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</si>
  <si>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</si>
  <si>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</si>
  <si>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</si>
  <si>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</si>
  <si>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</si>
  <si>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</si>
  <si>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</si>
  <si>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</si>
  <si>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</si>
  <si>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</si>
  <si>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</si>
  <si>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</si>
  <si>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</si>
  <si>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</si>
  <si>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</si>
  <si>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</si>
  <si>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</si>
  <si>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</si>
  <si>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</si>
  <si>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</si>
  <si>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</si>
  <si>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</si>
  <si>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</si>
  <si>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</si>
  <si>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</si>
  <si>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</si>
  <si>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</si>
  <si>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</si>
  <si>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</si>
  <si>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</si>
  <si>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</si>
  <si>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</si>
  <si>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</si>
  <si>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</si>
  <si>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</si>
  <si>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</si>
  <si>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</si>
  <si>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</si>
  <si>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</si>
  <si>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</si>
  <si>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</si>
  <si>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</si>
  <si>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</si>
  <si>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</si>
  <si>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</si>
  <si>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</si>
  <si>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</si>
  <si>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</si>
  <si>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</si>
  <si>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</si>
  <si>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</si>
  <si>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</si>
  <si>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</si>
  <si>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</si>
  <si>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</si>
  <si>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</si>
  <si>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</si>
  <si>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</si>
  <si>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</si>
  <si>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</si>
  <si>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</si>
  <si>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</si>
  <si>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</si>
  <si>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</si>
  <si>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</si>
  <si>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</si>
  <si>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</si>
  <si>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</si>
  <si>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</si>
  <si>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</si>
  <si>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</si>
  <si>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</si>
  <si>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</si>
  <si>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</si>
  <si>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</si>
  <si>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</si>
  <si>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</si>
  <si>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</si>
  <si>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</si>
  <si>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</si>
  <si>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</si>
  <si>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</si>
  <si>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</si>
  <si>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</si>
  <si>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</si>
  <si>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</si>
  <si>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</si>
  <si>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</si>
  <si>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</si>
  <si>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</si>
  <si>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</si>
  <si>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</si>
  <si>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</si>
  <si>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</si>
  <si>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</si>
  <si>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</si>
  <si>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</si>
  <si>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</si>
  <si>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</si>
  <si>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</si>
  <si>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</si>
  <si>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</si>
  <si>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</si>
  <si>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</si>
  <si>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</si>
  <si>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</si>
  <si>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</si>
  <si>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</si>
  <si>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</si>
  <si>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</si>
  <si>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</si>
  <si>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</si>
  <si>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</si>
  <si>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</si>
  <si>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</si>
  <si>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</si>
  <si>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</si>
  <si>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</si>
  <si>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</si>
  <si>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</si>
  <si>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</si>
  <si>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</si>
  <si>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</si>
  <si>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</si>
  <si>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</si>
  <si>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</si>
  <si>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</si>
  <si>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</si>
  <si>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</si>
  <si>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</si>
  <si>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</si>
  <si>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</si>
  <si>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</si>
  <si>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</si>
  <si>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</si>
  <si>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</si>
  <si>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</si>
  <si>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</si>
  <si>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</si>
  <si>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</si>
  <si>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</si>
  <si>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</si>
  <si>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</si>
  <si>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</si>
  <si>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</si>
  <si>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</si>
  <si>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</si>
  <si>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</si>
  <si>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</si>
  <si>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</si>
  <si>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</si>
  <si>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</si>
  <si>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</si>
  <si>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</si>
  <si>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</si>
  <si>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</si>
  <si>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</si>
  <si>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</si>
  <si>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</si>
  <si>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</si>
  <si>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</si>
  <si>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</si>
  <si>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</si>
  <si>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</si>
  <si>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</si>
  <si>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</si>
  <si>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</si>
  <si>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</si>
  <si>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</si>
  <si>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</si>
  <si>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</si>
  <si>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</si>
  <si>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</si>
  <si>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</si>
  <si>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</si>
  <si>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</si>
  <si>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</si>
  <si>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</si>
  <si>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</si>
  <si>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</si>
  <si>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</si>
  <si>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</si>
  <si>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</si>
  <si>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</si>
  <si>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</si>
  <si>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</si>
  <si>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</si>
  <si>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</si>
  <si>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</si>
  <si>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</si>
  <si>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</si>
  <si>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</si>
  <si>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</si>
  <si>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</si>
  <si>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</si>
  <si>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</si>
  <si>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</si>
  <si>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</si>
  <si>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</si>
  <si>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</si>
  <si>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</si>
  <si>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</si>
  <si>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</si>
  <si>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</si>
  <si>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</si>
  <si>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</si>
  <si>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</si>
  <si>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</si>
  <si>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</si>
  <si>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</si>
  <si>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</si>
  <si>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</si>
  <si>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</si>
  <si>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</si>
  <si>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</si>
  <si>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</si>
  <si>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</si>
  <si>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</si>
  <si>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</si>
  <si>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</si>
  <si>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</si>
  <si>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</si>
  <si>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</si>
  <si>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</si>
  <si>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</si>
  <si>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</si>
  <si>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</si>
  <si>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</si>
  <si>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</si>
  <si>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</si>
  <si>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</si>
  <si>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</si>
  <si>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</si>
  <si>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</si>
  <si>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</si>
  <si>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</si>
  <si>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</si>
  <si>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</si>
  <si>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</si>
  <si>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</si>
  <si>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</si>
  <si>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</si>
  <si>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</si>
  <si>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</si>
  <si>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</si>
  <si>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</si>
  <si>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</si>
  <si>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</si>
  <si>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</si>
  <si>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</si>
  <si>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</si>
  <si>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</si>
  <si>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</si>
  <si>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</si>
  <si>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</si>
  <si>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</si>
  <si>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</si>
  <si>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</si>
  <si>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</si>
  <si>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</si>
  <si>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</si>
  <si>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</si>
  <si>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</si>
  <si>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</si>
  <si>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</si>
  <si>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</si>
  <si>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</si>
  <si>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</si>
  <si>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</si>
  <si>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</si>
  <si>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</si>
  <si>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</si>
  <si>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</si>
  <si>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</si>
  <si>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</si>
  <si>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</si>
  <si>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</si>
  <si>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</si>
  <si>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</si>
  <si>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</si>
  <si>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</si>
  <si>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</si>
  <si>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</si>
  <si>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</si>
  <si>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</si>
  <si>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</si>
  <si>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</si>
  <si>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</si>
  <si>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</si>
  <si>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</si>
  <si>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</si>
  <si>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</si>
  <si>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</si>
  <si>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</si>
  <si>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</si>
  <si>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</si>
  <si>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</si>
  <si>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</si>
  <si>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</si>
  <si>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</si>
  <si>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</si>
  <si>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</si>
  <si>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</si>
  <si>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</si>
  <si>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</si>
  <si>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</si>
  <si>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</si>
  <si>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</si>
  <si>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</si>
  <si>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</si>
  <si>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</si>
  <si>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</si>
  <si>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</si>
  <si>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</si>
  <si>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</si>
  <si>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</si>
  <si>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</si>
  <si>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</si>
  <si>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</si>
  <si>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</si>
  <si>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</si>
  <si>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</si>
  <si>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</si>
  <si>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</si>
  <si>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</si>
  <si>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</si>
  <si>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</si>
  <si>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</si>
  <si>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</si>
  <si>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</si>
  <si>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</si>
  <si>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</si>
  <si>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</si>
  <si>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</si>
  <si>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</si>
  <si>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</si>
  <si>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</si>
  <si>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</si>
  <si>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</si>
  <si>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</si>
  <si>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</si>
  <si>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</si>
  <si>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</si>
  <si>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</si>
  <si>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</si>
  <si>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</si>
  <si>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</si>
  <si>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</si>
  <si>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</si>
  <si>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</si>
  <si>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</si>
  <si>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</si>
  <si>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</si>
  <si>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</si>
  <si>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</si>
  <si>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</si>
  <si>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</si>
  <si>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</si>
  <si>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</si>
  <si>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</si>
  <si>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</si>
  <si>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</si>
  <si>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</si>
  <si>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</si>
  <si>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</si>
  <si>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</si>
  <si>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</si>
  <si>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</si>
  <si>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</si>
  <si>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</si>
  <si>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</si>
  <si>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</si>
  <si>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</si>
  <si>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</si>
  <si>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</si>
  <si>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</si>
  <si>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</si>
  <si>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</si>
  <si>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</si>
  <si>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</si>
  <si>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</si>
  <si>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</si>
  <si>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</si>
  <si>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</si>
  <si>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</si>
  <si>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</si>
  <si>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</si>
  <si>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</si>
  <si>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</si>
  <si>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</si>
  <si>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</si>
  <si>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</si>
  <si>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</si>
  <si>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</si>
  <si>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</si>
  <si>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</si>
  <si>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</si>
  <si>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</si>
  <si>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</si>
  <si>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</si>
  <si>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</si>
  <si>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</si>
  <si>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</si>
  <si>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</si>
  <si>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</si>
  <si>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</si>
  <si>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</si>
  <si>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</si>
  <si>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</si>
  <si>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</si>
  <si>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</si>
  <si>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</si>
  <si>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</si>
  <si>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</si>
  <si>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</si>
  <si>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</si>
  <si>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</si>
  <si>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</si>
  <si>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</si>
  <si>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</si>
  <si>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</si>
  <si>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</si>
  <si>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</si>
  <si>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</si>
  <si>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</si>
  <si>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</si>
  <si>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</si>
  <si>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</si>
  <si>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</si>
  <si>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</si>
  <si>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</si>
  <si>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</si>
  <si>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</si>
  <si>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</si>
  <si>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</si>
  <si>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</si>
  <si>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</si>
  <si>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</si>
  <si>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</si>
  <si>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</si>
  <si>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</si>
  <si>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</si>
  <si>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</si>
  <si>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</si>
  <si>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</si>
  <si>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</si>
  <si>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</si>
  <si>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</si>
  <si>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</si>
  <si>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</si>
  <si>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</si>
  <si>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</si>
  <si>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</si>
  <si>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</si>
  <si>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</si>
  <si>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</si>
  <si>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</si>
  <si>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</si>
  <si>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</si>
  <si>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</si>
  <si>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</si>
  <si>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</si>
  <si>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</si>
  <si>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</si>
  <si>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</si>
  <si>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</si>
  <si>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</si>
  <si>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</si>
  <si>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</si>
  <si>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</si>
  <si>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</si>
  <si>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</si>
  <si>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</si>
  <si>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</si>
  <si>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</si>
  <si>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</si>
  <si>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</si>
  <si>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</si>
  <si>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</si>
  <si>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</si>
  <si>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</si>
  <si>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</si>
  <si>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</si>
  <si>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</si>
  <si>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</si>
  <si>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</si>
  <si>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</si>
  <si>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</si>
  <si>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</si>
  <si>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</si>
  <si>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</si>
  <si>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</si>
  <si>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</si>
  <si>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</si>
  <si>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</si>
  <si>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</si>
  <si>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</si>
  <si>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</si>
  <si>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</si>
  <si>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</si>
  <si>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</si>
  <si>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</si>
  <si>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</si>
  <si>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</si>
  <si>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</si>
  <si>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</si>
  <si>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</si>
  <si>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</si>
  <si>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</si>
  <si>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</si>
  <si>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</si>
  <si>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</si>
  <si>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</si>
  <si>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</si>
  <si>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</si>
  <si>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</si>
  <si>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</si>
  <si>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</si>
  <si>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</si>
  <si>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</si>
  <si>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</si>
  <si>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</si>
  <si>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</si>
  <si>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</si>
  <si>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</si>
  <si>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</si>
  <si>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</si>
  <si>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</si>
  <si>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</si>
  <si>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</si>
  <si>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</si>
  <si>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</si>
  <si>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</si>
  <si>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</si>
  <si>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</si>
  <si>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</si>
  <si>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</si>
  <si>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</si>
  <si>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</si>
  <si>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</si>
  <si>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</si>
  <si>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</si>
  <si>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</si>
  <si>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</si>
  <si>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</si>
  <si>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</si>
  <si>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</si>
  <si>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</si>
  <si>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</si>
  <si>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</si>
  <si>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</si>
  <si>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</si>
  <si>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</si>
  <si>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</si>
  <si>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</si>
  <si>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</si>
  <si>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</si>
  <si>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</si>
  <si>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</si>
  <si>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</si>
  <si>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</si>
  <si>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</si>
  <si>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</si>
  <si>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</si>
  <si>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</si>
  <si>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</si>
  <si>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</si>
  <si>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</si>
  <si>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</si>
  <si>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</si>
  <si>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</si>
  <si>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</si>
  <si>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</si>
  <si>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</si>
  <si>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</si>
  <si>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</si>
  <si>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</si>
  <si>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</si>
  <si>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</si>
  <si>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</si>
  <si>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</si>
  <si>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</si>
  <si>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</si>
  <si>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</si>
  <si>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</si>
  <si>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</si>
  <si>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</si>
  <si>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</si>
  <si>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</si>
  <si>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</si>
  <si>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</si>
  <si>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</si>
  <si>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</si>
  <si>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</si>
  <si>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</si>
  <si>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</si>
  <si>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</si>
  <si>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</si>
  <si>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</si>
  <si>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</si>
  <si>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</si>
  <si>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</si>
  <si>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</si>
  <si>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</si>
  <si>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</si>
  <si>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</si>
  <si>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</si>
  <si>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</si>
  <si>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</si>
  <si>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</si>
  <si>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</si>
  <si>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</si>
  <si>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</si>
  <si>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</si>
  <si>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</si>
  <si>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</si>
  <si>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</si>
  <si>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</si>
  <si>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</si>
  <si>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</si>
  <si>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</si>
  <si>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</si>
  <si>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</si>
  <si>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</si>
  <si>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</si>
  <si>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</si>
  <si>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</si>
  <si>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</si>
  <si>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</si>
  <si>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</si>
  <si>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</si>
  <si>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</si>
  <si>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</si>
  <si>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</si>
  <si>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</si>
  <si>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</si>
  <si>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</si>
  <si>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</si>
  <si>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</si>
  <si>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</si>
  <si>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</si>
  <si>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</si>
  <si>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</si>
  <si>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</si>
  <si>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</si>
  <si>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</si>
  <si>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</si>
  <si>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</si>
  <si>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</si>
  <si>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</si>
  <si>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</si>
  <si>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</si>
  <si>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</si>
  <si>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</si>
  <si>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</si>
  <si>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</si>
  <si>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</si>
  <si>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</si>
  <si>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</si>
  <si>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</si>
  <si>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</si>
  <si>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</si>
  <si>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</si>
  <si>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</si>
  <si>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</si>
  <si>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</si>
  <si>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</si>
  <si>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</si>
  <si>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</si>
  <si>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</si>
  <si>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</si>
  <si>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</si>
  <si>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</si>
  <si>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</si>
  <si>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</si>
  <si>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</si>
  <si>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</si>
  <si>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</si>
  <si>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</si>
  <si>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</si>
  <si>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</si>
  <si>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</si>
  <si>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</si>
  <si>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</si>
  <si>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</si>
  <si>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</si>
  <si>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</si>
  <si>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</si>
  <si>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</si>
  <si>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</si>
  <si>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</si>
  <si>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</si>
  <si>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</si>
  <si>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</si>
  <si>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</si>
  <si>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</si>
  <si>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</si>
  <si>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</si>
  <si>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</si>
  <si>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</si>
  <si>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</si>
  <si>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</si>
  <si>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</si>
  <si>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</si>
  <si>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</si>
  <si>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</si>
  <si>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</si>
  <si>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</si>
  <si>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</si>
  <si>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</si>
  <si>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</si>
  <si>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</si>
  <si>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</si>
  <si>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</si>
  <si>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</si>
  <si>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</si>
  <si>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</si>
  <si>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</si>
  <si>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</si>
  <si>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</si>
  <si>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</si>
  <si>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</si>
  <si>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</si>
  <si>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</si>
  <si>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</si>
  <si>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</si>
  <si>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</si>
  <si>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</si>
  <si>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</si>
  <si>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</si>
  <si>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</si>
  <si>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</si>
  <si>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</si>
  <si>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</si>
  <si>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</si>
  <si>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</si>
  <si>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</si>
  <si>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</si>
  <si>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</si>
  <si>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</si>
  <si>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</si>
  <si>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</si>
  <si>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</si>
  <si>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</si>
  <si>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</si>
  <si>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</si>
  <si>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</si>
  <si>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</si>
  <si>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</si>
  <si>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</si>
  <si>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</si>
  <si>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</si>
  <si>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</si>
  <si>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</si>
  <si>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</si>
  <si>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</si>
  <si>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</si>
  <si>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</si>
  <si>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</si>
  <si>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</si>
  <si>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</si>
  <si>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</si>
  <si>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</si>
  <si>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</si>
  <si>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</si>
  <si>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</si>
  <si>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</si>
  <si>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</si>
  <si>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</si>
  <si>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</si>
  <si>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</si>
  <si>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</si>
  <si>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</si>
  <si>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</si>
  <si>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</si>
  <si>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</si>
  <si>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</si>
  <si>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</si>
  <si>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</si>
  <si>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</si>
  <si>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</si>
  <si>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</si>
  <si>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</si>
  <si>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</si>
  <si>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</si>
  <si>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</si>
  <si>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</si>
  <si>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</si>
  <si>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</si>
  <si>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</si>
  <si>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</si>
  <si>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</si>
  <si>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</si>
  <si>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</si>
  <si>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</si>
  <si>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</si>
  <si>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</si>
  <si>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</si>
  <si>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</si>
  <si>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</si>
  <si>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</si>
  <si>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</si>
  <si>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</si>
  <si>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</si>
  <si>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</si>
  <si>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</si>
  <si>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</si>
  <si>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</si>
  <si>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</si>
  <si>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</si>
  <si>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</si>
  <si>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</si>
  <si>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</si>
  <si>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</si>
  <si>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</si>
  <si>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</si>
  <si>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</si>
  <si>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</si>
  <si>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</si>
  <si>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</si>
  <si>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</si>
  <si>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</si>
  <si>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</si>
  <si>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</si>
  <si>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</si>
  <si>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</si>
  <si>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</si>
  <si>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</si>
  <si>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</si>
  <si>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</si>
  <si>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</si>
  <si>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</si>
  <si>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</si>
  <si>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</si>
  <si>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</si>
  <si>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</si>
  <si>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</si>
  <si>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</si>
  <si>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</si>
  <si>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</si>
  <si>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</si>
  <si>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</si>
  <si>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</si>
  <si>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</si>
  <si>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</si>
  <si>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</si>
  <si>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</si>
  <si>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</si>
  <si>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</si>
  <si>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</si>
  <si>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</si>
  <si>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</si>
  <si>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</si>
  <si>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</si>
  <si>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</si>
  <si>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</si>
  <si>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</si>
  <si>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</si>
  <si>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</si>
  <si>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</si>
  <si>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</si>
  <si>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</si>
  <si>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</si>
  <si>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</si>
  <si>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</si>
  <si>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</si>
  <si>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</si>
  <si>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</si>
  <si>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</si>
  <si>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</si>
  <si>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</si>
  <si>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</si>
  <si>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</si>
  <si>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</si>
  <si>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</si>
  <si>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</si>
  <si>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</si>
  <si>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</si>
  <si>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</si>
  <si>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</si>
  <si>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</si>
  <si>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</si>
  <si>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</si>
  <si>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</si>
  <si>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</si>
  <si>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</si>
  <si>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</si>
  <si>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</si>
  <si>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</si>
  <si>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</si>
  <si>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</si>
  <si>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</si>
  <si>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</si>
  <si>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</si>
  <si>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</si>
  <si>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</si>
  <si>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</si>
  <si>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</si>
  <si>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</si>
  <si>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</si>
  <si>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</si>
  <si>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</si>
  <si>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</si>
  <si>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</si>
  <si>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</si>
  <si>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</si>
  <si>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</si>
  <si>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</si>
  <si>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</si>
  <si>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</si>
  <si>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</si>
  <si>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</si>
  <si>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</si>
  <si>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</si>
  <si>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</si>
  <si>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</si>
  <si>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</si>
  <si>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</si>
  <si>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</si>
  <si>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</si>
  <si>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</si>
  <si>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</si>
  <si>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</si>
  <si>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</si>
  <si>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</si>
  <si>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</si>
  <si>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</si>
  <si>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</si>
  <si>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</si>
  <si>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</si>
  <si>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</si>
  <si>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</si>
  <si>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</si>
  <si>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</si>
  <si>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</si>
  <si>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</si>
  <si>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</si>
  <si>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</si>
  <si>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</si>
  <si>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</si>
  <si>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</si>
  <si>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</si>
  <si>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</si>
  <si>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</si>
  <si>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</si>
  <si>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</si>
  <si>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</si>
  <si>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</si>
  <si>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</si>
  <si>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</si>
  <si>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</si>
  <si>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</si>
  <si>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</si>
  <si>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</si>
  <si>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</si>
  <si>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</si>
  <si>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</si>
  <si>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</si>
  <si>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</si>
  <si>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</si>
  <si>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</si>
  <si>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</si>
  <si>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</si>
  <si>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</si>
  <si>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</si>
  <si>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</si>
  <si>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</si>
  <si>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</si>
  <si>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</si>
  <si>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</si>
  <si>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</si>
  <si>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</si>
  <si>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</si>
  <si>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</si>
  <si>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</si>
  <si>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</si>
  <si>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</si>
  <si>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</si>
  <si>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</si>
  <si>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</si>
  <si>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</si>
  <si>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</si>
  <si>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</si>
  <si>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</si>
  <si>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</si>
  <si>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</si>
  <si>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</si>
  <si>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</si>
  <si>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</si>
  <si>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</si>
  <si>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</si>
  <si>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</si>
  <si>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</si>
  <si>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</si>
  <si>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</si>
  <si>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</si>
  <si>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</si>
  <si>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</si>
  <si>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</si>
  <si>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</si>
  <si>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</si>
  <si>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</si>
  <si>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</si>
  <si>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</si>
  <si>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</si>
  <si>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</si>
  <si>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</si>
  <si>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</si>
  <si>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</si>
  <si>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</si>
  <si>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</si>
  <si>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</si>
  <si>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</si>
  <si>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</si>
  <si>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</si>
  <si>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</si>
  <si>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</si>
  <si>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</si>
  <si>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</si>
  <si>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</si>
  <si>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</si>
  <si>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</si>
  <si>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</si>
  <si>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</si>
  <si>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</si>
  <si>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</si>
  <si>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</si>
  <si>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</si>
  <si>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</si>
  <si>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</si>
  <si>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</si>
  <si>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</si>
  <si>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</si>
  <si>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</si>
  <si>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</si>
  <si>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</si>
  <si>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</si>
  <si>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</si>
  <si>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</si>
  <si>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</si>
  <si>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</si>
  <si>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</si>
  <si>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</si>
  <si>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</si>
  <si>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</si>
  <si>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</si>
  <si>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</si>
  <si>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</si>
  <si>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</si>
  <si>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</si>
  <si>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</si>
  <si>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</si>
  <si>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</si>
  <si>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</si>
  <si>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</si>
  <si>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</si>
  <si>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</si>
  <si>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</si>
  <si>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</si>
  <si>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</si>
  <si>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</si>
  <si>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</si>
  <si>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</si>
  <si>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</si>
  <si>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</si>
  <si>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</si>
  <si>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</si>
  <si>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</si>
  <si>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</si>
  <si>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</si>
  <si>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</si>
  <si>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</si>
  <si>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</si>
  <si>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</si>
  <si>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</si>
  <si>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</si>
  <si>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</si>
  <si>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</si>
  <si>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</si>
  <si>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</si>
  <si>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</si>
  <si>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</si>
  <si>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</si>
  <si>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</si>
  <si>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</si>
  <si>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</si>
  <si>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</si>
  <si>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</si>
  <si>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</si>
  <si>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</si>
  <si>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</si>
  <si>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</si>
  <si>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</si>
  <si>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</si>
  <si>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</si>
  <si>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</si>
  <si>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</si>
  <si>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</si>
  <si>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</si>
  <si>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</si>
  <si>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</si>
  <si>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</si>
  <si>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</si>
  <si>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</si>
  <si>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</si>
  <si>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</si>
  <si>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</si>
  <si>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</si>
  <si>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</si>
  <si>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</si>
  <si>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</si>
  <si>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</si>
  <si>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</si>
  <si>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</si>
  <si>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</si>
  <si>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</si>
  <si>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</si>
  <si>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</si>
  <si>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</si>
  <si>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</si>
  <si>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</si>
  <si>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</si>
  <si>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</si>
  <si>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</si>
  <si>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</si>
  <si>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</si>
  <si>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</si>
  <si>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</si>
  <si>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</si>
  <si>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</si>
  <si>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</si>
  <si>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</si>
  <si>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</si>
  <si>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</si>
  <si>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</si>
  <si>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</si>
  <si>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</si>
  <si>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</si>
  <si>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</si>
  <si>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</si>
  <si>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</si>
  <si>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</si>
  <si>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</si>
  <si>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</si>
  <si>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</si>
  <si>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</si>
  <si>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</si>
  <si>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</si>
  <si>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</si>
  <si>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</si>
  <si>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</si>
  <si>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</si>
  <si>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</si>
  <si>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</si>
  <si>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</si>
  <si>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</si>
  <si>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</si>
  <si>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</si>
  <si>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</si>
  <si>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</si>
  <si>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</si>
  <si>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</si>
  <si>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</si>
  <si>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</si>
  <si>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</si>
  <si>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</si>
  <si>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</si>
  <si>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</si>
  <si>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</si>
  <si>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</si>
  <si>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</si>
  <si>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</si>
  <si>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</si>
  <si>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</si>
  <si>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</si>
  <si>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</si>
  <si>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</si>
  <si>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</si>
  <si>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</si>
  <si>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</si>
  <si>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</si>
  <si>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</si>
  <si>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</si>
  <si>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</si>
  <si>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</si>
  <si>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</si>
  <si>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</si>
  <si>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</si>
  <si>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</si>
  <si>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</si>
  <si>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</si>
  <si>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</si>
  <si>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</si>
  <si>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</si>
  <si>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</si>
  <si>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</si>
  <si>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</si>
  <si>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</si>
  <si>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</si>
  <si>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</si>
  <si>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</si>
  <si>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</si>
  <si>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</si>
  <si>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</si>
  <si>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</si>
  <si>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</si>
  <si>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</si>
  <si>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</si>
  <si>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</si>
  <si>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</si>
  <si>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</si>
  <si>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</si>
  <si>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</si>
  <si>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</si>
  <si>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</si>
  <si>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</si>
  <si>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</si>
  <si>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</si>
  <si>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</si>
  <si>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</si>
  <si>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</si>
  <si>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</si>
  <si>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</si>
  <si>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</si>
  <si>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</si>
  <si>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</si>
  <si>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</si>
  <si>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</si>
  <si>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</si>
  <si>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</si>
  <si>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</si>
  <si>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</si>
  <si>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</si>
  <si>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</si>
  <si>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</si>
  <si>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</si>
  <si>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</si>
  <si>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</si>
  <si>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</si>
  <si>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</si>
  <si>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</si>
  <si>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</si>
  <si>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</si>
  <si>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</si>
  <si>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</si>
  <si>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</si>
  <si>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</si>
  <si>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</si>
  <si>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</si>
  <si>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</si>
  <si>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</si>
  <si>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</si>
  <si>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</si>
  <si>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</si>
  <si>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</si>
  <si>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</si>
  <si>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</si>
  <si>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</si>
  <si>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</si>
  <si>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</si>
  <si>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</si>
  <si>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</si>
  <si>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</si>
  <si>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</si>
  <si>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</si>
  <si>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</si>
  <si>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</si>
  <si>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</si>
  <si>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</si>
  <si>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</si>
  <si>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</si>
  <si>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</si>
  <si>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</si>
  <si>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</si>
  <si>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</si>
  <si>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</si>
  <si>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</si>
  <si>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</si>
  <si>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</si>
  <si>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</si>
  <si>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</si>
  <si>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</si>
  <si>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</si>
  <si>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</si>
  <si>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</si>
  <si>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</si>
  <si>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</si>
  <si>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</si>
  <si>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</si>
  <si>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</si>
  <si>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</si>
  <si>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</si>
  <si>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</si>
  <si>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</si>
  <si>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</si>
  <si>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</si>
  <si>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</si>
  <si>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</si>
  <si>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</si>
  <si>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</si>
  <si>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</si>
  <si>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</si>
  <si>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</si>
  <si>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</si>
  <si>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</si>
  <si>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</si>
  <si>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</si>
  <si>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</si>
  <si>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</si>
  <si>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</si>
  <si>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</si>
  <si>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</si>
  <si>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</si>
  <si>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</si>
  <si>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</si>
  <si>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</si>
  <si>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</si>
  <si>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</si>
  <si>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</si>
  <si>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</si>
  <si>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</si>
  <si>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</si>
  <si>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</si>
  <si>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</si>
  <si>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</si>
  <si>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</si>
  <si>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</si>
  <si>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</si>
  <si>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</si>
  <si>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</si>
  <si>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</si>
  <si>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</si>
  <si>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</si>
  <si>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</si>
  <si>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</si>
  <si>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</si>
  <si>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</si>
  <si>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</si>
  <si>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</si>
  <si>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</si>
  <si>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</si>
  <si>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</si>
  <si>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</si>
  <si>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</si>
  <si>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</si>
  <si>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</si>
  <si>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</si>
  <si>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</si>
  <si>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</si>
  <si>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</si>
  <si>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</si>
  <si>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</si>
  <si>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</si>
  <si>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</si>
  <si>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</si>
  <si>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</si>
  <si>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</si>
  <si>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</si>
  <si>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</si>
  <si>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</si>
  <si>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</si>
  <si>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</si>
  <si>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</si>
  <si>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</si>
  <si>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</si>
  <si>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</si>
  <si>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</si>
  <si>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</si>
  <si>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</si>
  <si>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</si>
  <si>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</si>
  <si>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</si>
  <si>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</si>
  <si>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</si>
  <si>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</si>
  <si>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</si>
  <si>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</si>
  <si>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</si>
  <si>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</si>
  <si>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</si>
  <si>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</si>
  <si>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</si>
  <si>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</si>
  <si>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</si>
  <si>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</si>
  <si>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</si>
  <si>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</si>
  <si>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</si>
  <si>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</si>
  <si>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</si>
  <si>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</si>
  <si>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</si>
  <si>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</si>
  <si>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</si>
  <si>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</si>
  <si>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</si>
  <si>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</si>
  <si>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</si>
  <si>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</si>
  <si>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</si>
  <si>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</si>
  <si>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</si>
  <si>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</si>
  <si>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</si>
  <si>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</si>
  <si>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</si>
  <si>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</si>
  <si>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</si>
  <si>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</si>
  <si>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</si>
  <si>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</si>
  <si>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</si>
  <si>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</si>
  <si>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</si>
  <si>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</si>
  <si>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</si>
  <si>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</si>
  <si>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</si>
  <si>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</si>
  <si>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</si>
  <si>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</si>
  <si>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</si>
  <si>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</si>
  <si>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</si>
  <si>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</si>
  <si>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</si>
  <si>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</si>
  <si>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</si>
  <si>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</si>
  <si>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</si>
  <si>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</si>
  <si>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</si>
  <si>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</si>
  <si>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</si>
  <si>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</si>
  <si>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</si>
  <si>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</si>
  <si>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</si>
  <si>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</si>
  <si>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</si>
  <si>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</si>
  <si>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</si>
  <si>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</si>
  <si>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</si>
  <si>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</si>
  <si>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</si>
  <si>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</si>
  <si>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</si>
  <si>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</si>
  <si>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</si>
  <si>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</si>
  <si>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</si>
  <si>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</si>
  <si>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</si>
  <si>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</si>
  <si>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</si>
  <si>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</si>
  <si>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</si>
  <si>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</si>
  <si>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</si>
  <si>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</si>
  <si>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</si>
  <si>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</si>
  <si>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</si>
  <si>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</si>
  <si>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</si>
  <si>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</si>
  <si>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</si>
  <si>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</si>
  <si>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</si>
  <si>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</si>
  <si>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</si>
  <si>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</si>
  <si>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</si>
  <si>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</si>
  <si>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</si>
  <si>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</si>
  <si>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</si>
  <si>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</si>
  <si>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</si>
  <si>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</si>
  <si>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</si>
  <si>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</si>
  <si>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</si>
  <si>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</si>
  <si>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</si>
  <si>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</si>
  <si>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</si>
  <si>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</si>
  <si>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</si>
  <si>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</si>
  <si>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</si>
  <si>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</si>
  <si>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</si>
  <si>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</si>
  <si>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</si>
  <si>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</si>
  <si>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</si>
  <si>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</si>
  <si>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</si>
  <si>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</si>
  <si>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</si>
  <si>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</si>
  <si>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</si>
  <si>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</si>
  <si>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</si>
  <si>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</si>
  <si>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</si>
  <si>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</si>
  <si>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</si>
  <si>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</si>
  <si>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</si>
  <si>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</si>
  <si>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</si>
  <si>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</si>
  <si>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</si>
  <si>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</si>
  <si>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</si>
  <si>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</si>
  <si>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</si>
  <si>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</si>
  <si>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</si>
  <si>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</si>
  <si>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</si>
  <si>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</si>
  <si>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</si>
  <si>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</si>
  <si>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</si>
  <si>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</si>
  <si>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</si>
  <si>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</si>
  <si>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</si>
  <si>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</si>
  <si>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</si>
  <si>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</si>
  <si>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</si>
  <si>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</si>
  <si>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</si>
  <si>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</si>
  <si>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</si>
  <si>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</si>
  <si>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</si>
  <si>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</si>
  <si>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</si>
  <si>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</si>
  <si>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</si>
  <si>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</si>
  <si>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</si>
  <si>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</si>
  <si>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</si>
  <si>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</si>
  <si>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</si>
  <si>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</si>
  <si>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</si>
  <si>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</si>
  <si>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</si>
  <si>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</si>
  <si>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</si>
  <si>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</si>
  <si>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</si>
  <si>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</si>
  <si>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</si>
  <si>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</si>
  <si>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</si>
  <si>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</si>
  <si>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</si>
  <si>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</si>
  <si>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</si>
  <si>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</si>
  <si>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</si>
  <si>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</si>
  <si>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</si>
  <si>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</si>
  <si>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</si>
  <si>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</si>
  <si>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</si>
  <si>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</si>
  <si>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</si>
  <si>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</si>
  <si>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</si>
  <si>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</si>
  <si>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</si>
  <si>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</si>
  <si>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</si>
  <si>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</si>
  <si>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</si>
  <si>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</si>
  <si>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</si>
  <si>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</si>
  <si>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</si>
  <si>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</si>
  <si>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</si>
  <si>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</si>
  <si>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</si>
  <si>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</si>
  <si>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</si>
  <si>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</si>
  <si>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</si>
  <si>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</si>
  <si>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</si>
  <si>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</si>
  <si>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</si>
  <si>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</si>
  <si>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</si>
  <si>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</si>
  <si>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</si>
  <si>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</si>
  <si>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</si>
  <si>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</si>
  <si>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</si>
  <si>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</si>
  <si>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</si>
  <si>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</si>
  <si>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</si>
  <si>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</si>
  <si>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</si>
  <si>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</si>
  <si>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</si>
  <si>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</si>
  <si>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</si>
  <si>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</si>
  <si>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</si>
  <si>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</si>
  <si>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</si>
  <si>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</si>
  <si>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</si>
  <si>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</si>
  <si>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</si>
  <si>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</si>
  <si>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</si>
  <si>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</si>
  <si>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</si>
  <si>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</si>
  <si>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</si>
  <si>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</si>
  <si>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</si>
  <si>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</si>
  <si>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</si>
  <si>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</si>
  <si>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</si>
  <si>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</si>
  <si>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</si>
  <si>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</si>
  <si>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</si>
  <si>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</si>
  <si>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</si>
  <si>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</si>
  <si>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</si>
  <si>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</si>
  <si>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</si>
  <si>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</si>
  <si>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</si>
  <si>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</si>
  <si>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</si>
  <si>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</si>
  <si>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</si>
  <si>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</si>
  <si>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</si>
  <si>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</si>
  <si>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</si>
  <si>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</si>
  <si>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</si>
  <si>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</si>
  <si>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</si>
  <si>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</si>
  <si>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</si>
  <si>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</si>
  <si>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</si>
  <si>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</si>
  <si>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</si>
  <si>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</si>
  <si>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</si>
  <si>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</si>
  <si>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</si>
  <si>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</si>
  <si>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</si>
  <si>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</si>
  <si>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</si>
  <si>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</si>
  <si>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</si>
  <si>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</si>
  <si>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</si>
  <si>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</si>
  <si>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</si>
  <si>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</si>
  <si>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</si>
  <si>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</si>
  <si>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</si>
  <si>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</si>
  <si>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</si>
  <si>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</si>
  <si>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</si>
  <si>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</si>
  <si>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</si>
  <si>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</si>
  <si>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</si>
  <si>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</si>
  <si>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</si>
  <si>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</si>
  <si>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</si>
  <si>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</si>
  <si>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</si>
  <si>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</si>
  <si>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</si>
  <si>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</si>
  <si>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</si>
  <si>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</si>
  <si>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</si>
  <si>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</si>
  <si>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</si>
  <si>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</si>
  <si>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</si>
  <si>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</si>
  <si>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</si>
  <si>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</si>
  <si>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</si>
  <si>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</si>
  <si>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</si>
  <si>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</si>
  <si>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</si>
  <si>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</si>
  <si>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</si>
  <si>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</si>
  <si>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</si>
  <si>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</si>
  <si>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</si>
  <si>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</si>
  <si>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</si>
  <si>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</si>
  <si>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</si>
  <si>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</si>
  <si>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</si>
  <si>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</si>
  <si>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</si>
  <si>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</si>
  <si>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</si>
  <si>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</si>
  <si>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</si>
  <si>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</si>
  <si>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</si>
  <si>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</si>
  <si>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</si>
  <si>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</si>
  <si>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</si>
  <si>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</si>
  <si>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</si>
  <si>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</si>
  <si>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</si>
  <si>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</si>
  <si>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</si>
  <si>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</si>
  <si>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</si>
  <si>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</si>
  <si>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</si>
  <si>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</si>
  <si>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</si>
  <si>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</si>
  <si>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</si>
  <si>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</si>
  <si>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</si>
  <si>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</si>
  <si>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</si>
  <si>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</si>
  <si>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</si>
  <si>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</si>
  <si>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</si>
  <si>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</si>
  <si>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</si>
  <si>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</si>
  <si>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</si>
  <si>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</si>
  <si>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</si>
  <si>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</si>
  <si>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</si>
  <si>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</si>
  <si>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</si>
  <si>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</si>
  <si>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</si>
  <si>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</si>
  <si>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</si>
  <si>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</si>
  <si>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</si>
  <si>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</si>
  <si>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</si>
  <si>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</si>
  <si>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</si>
  <si>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</si>
  <si>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</si>
  <si>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</si>
  <si>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</si>
  <si>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</si>
  <si>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</si>
  <si>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</si>
  <si>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</si>
  <si>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</si>
  <si>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</si>
  <si>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</si>
  <si>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</si>
  <si>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</si>
  <si>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</si>
  <si>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</si>
  <si>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</si>
  <si>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</si>
  <si>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</si>
  <si>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</si>
  <si>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</si>
  <si>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</si>
  <si>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</si>
  <si>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</si>
  <si>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</si>
  <si>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</si>
  <si>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</si>
  <si>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</si>
  <si>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</si>
  <si>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</si>
  <si>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</si>
  <si>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</si>
  <si>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</si>
  <si>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</si>
  <si>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</si>
  <si>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</si>
  <si>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</si>
  <si>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</si>
  <si>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</si>
  <si>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</si>
  <si>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</si>
  <si>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</si>
  <si>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</si>
  <si>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</si>
  <si>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</si>
  <si>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</si>
  <si>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</si>
  <si>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</si>
  <si>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</si>
  <si>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</si>
  <si>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</si>
  <si>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</si>
  <si>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</si>
  <si>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</si>
  <si>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</si>
  <si>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</si>
  <si>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</si>
  <si>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</si>
  <si>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</si>
  <si>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</si>
  <si>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</si>
  <si>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</si>
  <si>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</si>
  <si>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</si>
  <si>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</si>
  <si>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</si>
  <si>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</si>
  <si>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</si>
  <si>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</si>
  <si>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</si>
  <si>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</si>
  <si>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</si>
  <si>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</si>
  <si>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</si>
  <si>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</si>
  <si>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</si>
  <si>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</si>
  <si>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</si>
  <si>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</si>
  <si>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</si>
  <si>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</si>
  <si>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</si>
  <si>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</si>
  <si>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</si>
  <si>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</si>
  <si>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</si>
  <si>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</si>
  <si>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</si>
  <si>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</si>
  <si>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</si>
  <si>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</si>
  <si>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</si>
  <si>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</si>
  <si>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</si>
  <si>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</si>
  <si>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</si>
  <si>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</si>
  <si>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</si>
  <si>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</si>
  <si>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</si>
  <si>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</si>
  <si>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</si>
  <si>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</si>
  <si>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</si>
  <si>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</si>
  <si>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</si>
  <si>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</si>
  <si>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</si>
  <si>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</si>
  <si>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</si>
  <si>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</si>
  <si>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</si>
  <si>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</si>
  <si>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</si>
  <si>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</si>
  <si>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</si>
  <si>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</si>
  <si>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</si>
  <si>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</si>
  <si>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</si>
  <si>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</si>
  <si>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</si>
  <si>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</si>
  <si>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</si>
  <si>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</si>
  <si>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</si>
  <si>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</si>
  <si>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</si>
  <si>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</si>
  <si>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</si>
  <si>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</si>
  <si>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</si>
  <si>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</si>
  <si>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</si>
  <si>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</si>
  <si>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</si>
  <si>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</si>
  <si>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</si>
  <si>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</si>
  <si>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</si>
  <si>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</si>
  <si>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</si>
  <si>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</si>
  <si>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</si>
  <si>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</si>
  <si>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</si>
  <si>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</si>
  <si>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</si>
  <si>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</si>
  <si>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</si>
  <si>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</si>
  <si>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</si>
  <si>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</si>
  <si>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</si>
  <si>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</si>
  <si>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</si>
  <si>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</si>
  <si>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</si>
  <si>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</si>
  <si>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</si>
  <si>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</si>
  <si>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</si>
  <si>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</si>
  <si>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</si>
  <si>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</si>
  <si>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</si>
  <si>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</si>
  <si>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</si>
  <si>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</si>
  <si>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</si>
  <si>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</si>
  <si>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</si>
  <si>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</si>
  <si>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</si>
  <si>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</si>
  <si>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</si>
  <si>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</si>
  <si>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</si>
  <si>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</si>
  <si>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</si>
  <si>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</si>
  <si>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</si>
  <si>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</si>
  <si>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</si>
  <si>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</si>
  <si>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</si>
  <si>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</si>
  <si>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</si>
  <si>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</si>
  <si>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</si>
  <si>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</si>
  <si>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</si>
  <si>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</si>
  <si>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</si>
  <si>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</si>
  <si>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</si>
  <si>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</si>
  <si>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</si>
  <si>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</si>
  <si>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</si>
  <si>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</si>
  <si>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</si>
  <si>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</si>
  <si>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</si>
  <si>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</si>
  <si>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</si>
  <si>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</si>
  <si>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</si>
  <si>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</si>
  <si>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</si>
  <si>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</si>
  <si>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</si>
  <si>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</si>
  <si>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</si>
  <si>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</si>
  <si>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</si>
  <si>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</si>
  <si>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</si>
  <si>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</si>
  <si>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</si>
  <si>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</si>
  <si>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</si>
  <si>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</si>
  <si>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</si>
  <si>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</si>
  <si>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</si>
  <si>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</si>
  <si>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</si>
  <si>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</si>
  <si>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</si>
  <si>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</si>
  <si>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</si>
  <si>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</si>
  <si>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</si>
  <si>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</si>
  <si>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</si>
  <si>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</si>
  <si>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</si>
  <si>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</si>
  <si>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</si>
  <si>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</si>
  <si>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</si>
  <si>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</si>
  <si>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</si>
  <si>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</si>
  <si>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</si>
  <si>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</si>
  <si>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</si>
  <si>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</si>
  <si>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</si>
  <si>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</si>
  <si>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</si>
  <si>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</si>
  <si>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</si>
  <si>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</si>
  <si>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</si>
  <si>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</si>
  <si>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</si>
  <si>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</si>
  <si>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</si>
  <si>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</si>
  <si>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</si>
  <si>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</si>
  <si>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</si>
  <si>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</si>
  <si>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</si>
  <si>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</si>
  <si>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</si>
  <si>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</si>
  <si>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</si>
  <si>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</si>
  <si>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</si>
  <si>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</si>
  <si>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</si>
  <si>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</si>
  <si>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</si>
  <si>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</si>
  <si>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</si>
  <si>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</si>
  <si>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</si>
  <si>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</si>
  <si>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</si>
  <si>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</si>
  <si>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</si>
  <si>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</si>
  <si>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</si>
  <si>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</si>
  <si>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</si>
  <si>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</si>
  <si>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</si>
  <si>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</si>
  <si>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</si>
  <si>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</si>
  <si>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</si>
  <si>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</si>
  <si>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</si>
  <si>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</si>
  <si>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</si>
  <si>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</si>
  <si>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</si>
  <si>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</si>
  <si>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</si>
  <si>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</si>
  <si>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</si>
  <si>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</si>
  <si>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</si>
  <si>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</si>
  <si>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</si>
  <si>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</si>
  <si>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</si>
  <si>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</si>
  <si>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</si>
  <si>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</si>
  <si>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</si>
  <si>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</si>
  <si>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</si>
  <si>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</si>
  <si>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</si>
  <si>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</si>
  <si>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</si>
  <si>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</si>
  <si>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</si>
  <si>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</si>
  <si>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</si>
  <si>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</si>
  <si>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</si>
  <si>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</si>
  <si>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</si>
  <si>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</si>
  <si>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</si>
  <si>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</si>
  <si>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</si>
  <si>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</si>
  <si>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</si>
  <si>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</si>
  <si>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</si>
  <si>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</si>
  <si>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</si>
  <si>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</si>
  <si>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</si>
  <si>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</si>
  <si>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</si>
  <si>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</si>
  <si>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</si>
  <si>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</si>
  <si>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</si>
  <si>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</si>
  <si>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</si>
  <si>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</si>
  <si>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</si>
  <si>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</si>
  <si>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</si>
  <si>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</si>
  <si>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</si>
  <si>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</si>
  <si>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</si>
  <si>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</si>
  <si>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</si>
  <si>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</si>
  <si>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</si>
  <si>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</si>
  <si>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</si>
  <si>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</si>
  <si>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</si>
  <si>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</si>
  <si>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</si>
  <si>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</si>
  <si>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</si>
  <si>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</si>
  <si>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</si>
  <si>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</si>
  <si>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</si>
  <si>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</si>
  <si>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</si>
  <si>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</si>
  <si>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</si>
  <si>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</si>
  <si>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</si>
  <si>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</si>
  <si>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</si>
  <si>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</si>
  <si>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</si>
  <si>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</si>
  <si>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</si>
  <si>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</si>
  <si>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</si>
  <si>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</si>
  <si>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</si>
  <si>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</si>
  <si>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</si>
  <si>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</si>
  <si>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</si>
  <si>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</si>
  <si>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</si>
  <si>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</si>
  <si>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</si>
  <si>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</si>
  <si>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</si>
  <si>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</si>
  <si>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</si>
  <si>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</si>
  <si>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</si>
  <si>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</si>
  <si>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</si>
  <si>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</si>
  <si>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</si>
  <si>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</si>
  <si>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</si>
  <si>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</si>
  <si>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</si>
  <si>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</si>
  <si>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</si>
  <si>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</si>
  <si>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</si>
  <si>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</si>
  <si>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</si>
  <si>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</si>
  <si>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</si>
  <si>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</si>
  <si>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</si>
  <si>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</si>
  <si>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</si>
  <si>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</si>
  <si>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</si>
  <si>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</si>
  <si>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</si>
  <si>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</si>
  <si>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</si>
  <si>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</si>
  <si>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</si>
  <si>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</si>
  <si>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</si>
  <si>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</si>
  <si>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</si>
  <si>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</si>
  <si>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</si>
  <si>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</si>
  <si>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</si>
  <si>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</si>
  <si>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</si>
  <si>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</si>
  <si>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</si>
  <si>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</si>
  <si>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</si>
  <si>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</si>
  <si>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</si>
  <si>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</si>
  <si>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</si>
  <si>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</si>
  <si>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</si>
  <si>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</si>
  <si>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</si>
  <si>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</si>
  <si>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</si>
  <si>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</si>
  <si>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</si>
  <si>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</si>
  <si>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</si>
  <si>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</si>
  <si>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</si>
  <si>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</si>
  <si>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</si>
  <si>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</si>
  <si>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</si>
  <si>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</si>
  <si>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</si>
  <si>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</si>
  <si>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</si>
  <si>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</si>
  <si>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</si>
  <si>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</si>
  <si>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</si>
  <si>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</si>
  <si>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</si>
  <si>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</si>
  <si>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</si>
  <si>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</si>
  <si>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</si>
  <si>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</si>
  <si>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</si>
  <si>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</si>
  <si>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</si>
  <si>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</si>
  <si>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</si>
  <si>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</si>
  <si>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</si>
  <si>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</si>
  <si>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</si>
  <si>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</si>
  <si>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</si>
  <si>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</si>
  <si>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</si>
  <si>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</si>
  <si>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</si>
  <si>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</si>
  <si>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</si>
  <si>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</si>
  <si>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</si>
  <si>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</si>
  <si>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</si>
  <si>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</si>
  <si>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</si>
  <si>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</si>
  <si>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</si>
  <si>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</si>
  <si>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</si>
  <si>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</si>
  <si>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</si>
  <si>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</si>
  <si>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</si>
  <si>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</si>
  <si>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</si>
  <si>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</si>
  <si>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</si>
  <si>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</si>
  <si>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</si>
  <si>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</si>
  <si>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</si>
  <si>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</si>
  <si>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</si>
  <si>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</si>
  <si>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</si>
  <si>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</si>
  <si>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</si>
  <si>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</si>
  <si>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</si>
  <si>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</si>
  <si>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</si>
  <si>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</si>
  <si>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</si>
  <si>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</si>
  <si>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</si>
  <si>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</si>
  <si>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</si>
  <si>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</si>
  <si>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</si>
  <si>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</si>
  <si>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</si>
  <si>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</si>
  <si>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</si>
  <si>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</si>
  <si>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</si>
  <si>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</si>
  <si>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</si>
  <si>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</si>
  <si>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</si>
  <si>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</si>
  <si>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</si>
  <si>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</si>
  <si>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</si>
  <si>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</si>
  <si>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</si>
  <si>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</si>
  <si>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</si>
  <si>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</si>
  <si>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</si>
  <si>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</si>
  <si>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</si>
  <si>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</si>
  <si>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</si>
  <si>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</si>
  <si>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</si>
  <si>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</si>
  <si>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</si>
  <si>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</si>
  <si>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</si>
  <si>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</si>
  <si>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</si>
  <si>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</si>
  <si>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</si>
  <si>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</si>
  <si>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</si>
  <si>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</si>
  <si>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</si>
  <si>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</si>
  <si>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</si>
  <si>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</si>
  <si>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</si>
  <si>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</si>
  <si>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</si>
  <si>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</si>
  <si>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</si>
  <si>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</si>
  <si>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</si>
  <si>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</si>
  <si>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</si>
  <si>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</si>
  <si>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</si>
  <si>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</si>
  <si>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</si>
  <si>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</si>
  <si>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</si>
  <si>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</si>
  <si>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</si>
  <si>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</si>
  <si>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</si>
  <si>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</si>
  <si>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</si>
  <si>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</si>
  <si>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</si>
  <si>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</si>
  <si>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</si>
  <si>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</si>
  <si>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</si>
  <si>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</si>
  <si>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</si>
  <si>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</si>
  <si>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</si>
  <si>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</si>
  <si>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</si>
  <si>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</si>
  <si>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</si>
  <si>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</si>
  <si>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</si>
  <si>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</si>
  <si>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</si>
  <si>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</si>
  <si>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</si>
  <si>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</si>
  <si>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</si>
  <si>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</si>
  <si>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</si>
  <si>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</si>
  <si>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</si>
  <si>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</si>
  <si>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</si>
  <si>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</si>
  <si>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</si>
  <si>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</si>
  <si>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</si>
  <si>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</si>
  <si>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</si>
  <si>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</si>
  <si>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</si>
  <si>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</si>
  <si>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</si>
  <si>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</si>
  <si>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</si>
  <si>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</si>
  <si>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</si>
  <si>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</si>
  <si>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</si>
  <si>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</si>
  <si>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</si>
  <si>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</si>
  <si>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</si>
  <si>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</si>
  <si>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</si>
  <si>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</si>
  <si>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</si>
  <si>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</si>
  <si>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</si>
  <si>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</si>
  <si>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</si>
  <si>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</si>
  <si>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</si>
  <si>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</si>
  <si>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</si>
  <si>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</si>
  <si>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</si>
  <si>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</si>
  <si>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</si>
  <si>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</si>
  <si>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</si>
  <si>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</si>
  <si>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</si>
  <si>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</si>
  <si>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</si>
  <si>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</si>
  <si>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</si>
  <si>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</si>
  <si>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</si>
  <si>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</si>
  <si>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</si>
  <si>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</si>
  <si>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</si>
  <si>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</si>
  <si>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</si>
  <si>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</si>
  <si>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</si>
  <si>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</si>
  <si>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</si>
  <si>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</si>
  <si>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</si>
  <si>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</si>
  <si>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</si>
  <si>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</si>
  <si>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</si>
  <si>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</si>
  <si>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</si>
  <si>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</si>
  <si>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</si>
  <si>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</si>
  <si>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</si>
  <si>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</si>
  <si>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</si>
  <si>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</si>
  <si>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</si>
  <si>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</si>
  <si>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</si>
  <si>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</si>
  <si>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</si>
  <si>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</si>
  <si>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</si>
  <si>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</si>
  <si>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</si>
  <si>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</si>
  <si>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</si>
  <si>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</si>
  <si>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</si>
  <si>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</si>
  <si>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</si>
  <si>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</si>
  <si>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</si>
  <si>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</si>
  <si>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</si>
  <si>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</si>
  <si>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</si>
  <si>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</si>
  <si>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</si>
  <si>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</si>
  <si>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</si>
  <si>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</si>
  <si>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</si>
  <si>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</si>
  <si>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</si>
  <si>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</si>
  <si>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</si>
  <si>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</si>
  <si>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</si>
  <si>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</si>
  <si>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</si>
  <si>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</si>
  <si>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</si>
  <si>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</si>
  <si>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</si>
  <si>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</si>
  <si>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</si>
  <si>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</si>
  <si>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</si>
  <si>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</si>
  <si>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</si>
  <si>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</si>
  <si>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</si>
  <si>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</si>
  <si>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</si>
  <si>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</si>
  <si>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</si>
  <si>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</si>
  <si>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</si>
  <si>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</si>
  <si>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</si>
  <si>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</si>
  <si>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</si>
  <si>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</si>
  <si>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</si>
  <si>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</si>
  <si>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</si>
  <si>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</si>
  <si>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</si>
  <si>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</si>
  <si>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</si>
  <si>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</si>
  <si>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</si>
  <si>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</si>
  <si>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</si>
  <si>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</si>
  <si>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</si>
  <si>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</si>
  <si>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</si>
  <si>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</si>
  <si>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</si>
  <si>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</si>
  <si>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</si>
  <si>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</si>
  <si>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</si>
  <si>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</si>
  <si>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</si>
  <si>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</si>
  <si>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</si>
  <si>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</si>
  <si>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</si>
  <si>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</si>
  <si>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</si>
  <si>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</si>
  <si>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</si>
  <si>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</si>
  <si>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</si>
  <si>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</si>
  <si>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</si>
  <si>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</si>
  <si>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</si>
  <si>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</si>
  <si>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</si>
  <si>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</si>
  <si>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</si>
  <si>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</si>
  <si>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</si>
  <si>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</si>
  <si>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</si>
  <si>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</si>
  <si>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</si>
  <si>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</si>
  <si>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</si>
  <si>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</si>
  <si>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</si>
  <si>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</si>
  <si>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</si>
  <si>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</si>
  <si>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</si>
  <si>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</si>
  <si>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</si>
  <si>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</si>
  <si>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</si>
  <si>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</si>
  <si>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</si>
  <si>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</si>
  <si>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</si>
  <si>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</si>
  <si>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</si>
  <si>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</si>
  <si>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</si>
  <si>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</si>
  <si>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</si>
  <si>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</si>
  <si>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</si>
  <si>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</si>
  <si>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</si>
  <si>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</si>
  <si>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</si>
  <si>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</si>
  <si>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</si>
  <si>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</si>
  <si>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</si>
  <si>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</si>
  <si>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</si>
  <si>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</si>
  <si>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</si>
  <si>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</si>
  <si>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</si>
  <si>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</si>
  <si>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</si>
  <si>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</si>
  <si>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</si>
  <si>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</si>
  <si>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</si>
  <si>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</si>
  <si>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</si>
  <si>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</si>
  <si>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</si>
  <si>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</si>
  <si>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</si>
  <si>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</si>
  <si>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</si>
  <si>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</si>
  <si>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</si>
  <si>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</si>
  <si>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</si>
  <si>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</si>
  <si>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</si>
  <si>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</si>
  <si>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</si>
  <si>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</si>
  <si>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</si>
  <si>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</si>
  <si>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</si>
  <si>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</si>
  <si>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</si>
  <si>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</si>
  <si>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</si>
  <si>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</si>
  <si>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</si>
  <si>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</si>
  <si>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</si>
  <si>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</si>
  <si>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</si>
  <si>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</si>
  <si>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</si>
  <si>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</si>
  <si>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</si>
  <si>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</si>
  <si>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</si>
  <si>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</si>
  <si>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</si>
  <si>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</si>
  <si>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</si>
  <si>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</si>
  <si>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</si>
  <si>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</si>
  <si>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</si>
  <si>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</si>
  <si>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</si>
  <si>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</si>
  <si>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</si>
  <si>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</si>
  <si>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</si>
  <si>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</si>
  <si>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</si>
  <si>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</si>
  <si>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</si>
  <si>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</si>
  <si>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</si>
  <si>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</si>
  <si>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</si>
  <si>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</si>
  <si>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</si>
  <si>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</si>
  <si>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</si>
  <si>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</si>
  <si>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</si>
  <si>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</si>
  <si>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</si>
  <si>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</si>
  <si>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</si>
  <si>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</si>
  <si>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</si>
  <si>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</si>
  <si>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</si>
  <si>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</si>
  <si>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</si>
  <si>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</si>
  <si>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</si>
  <si>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</si>
  <si>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</si>
  <si>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</si>
  <si>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</si>
  <si>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</si>
  <si>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</si>
  <si>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</si>
  <si>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</si>
  <si>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</si>
  <si>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</si>
  <si>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</si>
  <si>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</si>
  <si>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</si>
  <si>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</si>
  <si>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</si>
  <si>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</si>
  <si>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</si>
  <si>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</si>
  <si>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</si>
  <si>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</si>
  <si>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</si>
  <si>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</si>
  <si>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</si>
  <si>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</si>
  <si>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</si>
  <si>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</si>
  <si>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</si>
  <si>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</si>
  <si>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</si>
  <si>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</si>
  <si>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</si>
  <si>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</si>
  <si>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</si>
  <si>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</si>
  <si>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</si>
  <si>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</si>
  <si>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</si>
  <si>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</si>
  <si>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</si>
  <si>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</si>
  <si>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</si>
  <si>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</si>
  <si>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</si>
  <si>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</si>
  <si>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</si>
  <si>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</si>
  <si>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</si>
  <si>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</si>
  <si>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</si>
  <si>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</si>
  <si>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</si>
  <si>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</si>
  <si>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</si>
  <si>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</si>
  <si>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</si>
  <si>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</si>
  <si>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</si>
  <si>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</si>
  <si>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</si>
  <si>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</si>
  <si>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</si>
  <si>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</si>
  <si>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</si>
  <si>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</si>
  <si>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</si>
  <si>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</si>
  <si>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</si>
  <si>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</si>
  <si>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</si>
  <si>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</si>
  <si>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</si>
  <si>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</si>
  <si>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</si>
  <si>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</si>
  <si>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</si>
  <si>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</si>
  <si>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</si>
  <si>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</si>
  <si>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</si>
  <si>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</si>
  <si>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</si>
  <si>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</si>
  <si>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</si>
  <si>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</si>
  <si>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</si>
  <si>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</si>
  <si>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</si>
  <si>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</si>
  <si>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</si>
  <si>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</si>
  <si>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</si>
  <si>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</si>
  <si>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</si>
  <si>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</si>
  <si>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</si>
  <si>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</si>
  <si>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</si>
  <si>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</si>
  <si>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</si>
  <si>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</si>
  <si>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</si>
  <si>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</si>
  <si>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</si>
  <si>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</si>
  <si>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</si>
  <si>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</si>
  <si>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</si>
  <si>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</si>
  <si>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</si>
  <si>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</si>
  <si>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</si>
  <si>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</si>
  <si>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</si>
  <si>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</si>
  <si>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</si>
  <si>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</si>
  <si>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</si>
  <si>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</si>
  <si>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</si>
  <si>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</si>
  <si>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</si>
  <si>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</si>
  <si>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</si>
  <si>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</si>
  <si>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</si>
  <si>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</si>
  <si>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</si>
  <si>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</si>
  <si>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</si>
  <si>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</si>
  <si>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</si>
  <si>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</si>
  <si>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</si>
  <si>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</si>
  <si>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</si>
  <si>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</si>
  <si>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</si>
  <si>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</si>
  <si>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</si>
  <si>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</si>
  <si>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</si>
  <si>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</si>
  <si>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</si>
  <si>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</si>
  <si>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</si>
  <si>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</si>
  <si>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</si>
  <si>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</si>
  <si>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</si>
  <si>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</si>
  <si>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</si>
  <si>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</si>
  <si>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</si>
  <si>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</si>
  <si>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</si>
  <si>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</si>
  <si>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</si>
  <si>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</si>
  <si>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</si>
  <si>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</si>
  <si>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</si>
  <si>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</si>
  <si>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</si>
  <si>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</si>
  <si>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</si>
  <si>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</si>
  <si>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</si>
  <si>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</si>
  <si>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</si>
  <si>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</si>
  <si>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</si>
  <si>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</si>
  <si>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</si>
  <si>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</si>
  <si>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</si>
  <si>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</si>
  <si>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</si>
  <si>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</si>
  <si>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</si>
  <si>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</si>
  <si>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</si>
  <si>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</si>
  <si>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</si>
  <si>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</si>
  <si>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</si>
  <si>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</si>
  <si>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</si>
  <si>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</si>
  <si>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</si>
  <si>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</si>
  <si>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</si>
  <si>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</si>
  <si>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</si>
  <si>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</si>
  <si>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</si>
  <si>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</si>
  <si>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</si>
  <si>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</si>
  <si>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</si>
  <si>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</si>
  <si>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</si>
  <si>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</si>
  <si>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</si>
  <si>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</si>
  <si>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</si>
  <si>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</si>
  <si>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</si>
  <si>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</si>
  <si>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</si>
  <si>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</si>
  <si>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</si>
  <si>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</si>
  <si>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</si>
  <si>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</si>
  <si>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</si>
  <si>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</si>
  <si>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</si>
  <si>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</si>
  <si>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</si>
  <si>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</si>
  <si>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</si>
  <si>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</si>
  <si>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</si>
  <si>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</si>
  <si>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</si>
  <si>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</si>
  <si>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</si>
  <si>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</si>
  <si>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</si>
  <si>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</si>
  <si>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</si>
  <si>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</si>
  <si>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</si>
  <si>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</si>
  <si>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</si>
  <si>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</si>
  <si>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</si>
  <si>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</si>
  <si>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</si>
  <si>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</si>
  <si>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</si>
  <si>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</si>
  <si>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</si>
  <si>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</si>
  <si>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</si>
  <si>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</si>
  <si>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</si>
  <si>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</si>
  <si>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</si>
  <si>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</si>
  <si>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</si>
  <si>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</si>
  <si>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</si>
  <si>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</si>
  <si>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</si>
  <si>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</si>
  <si>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</si>
  <si>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</si>
  <si>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</si>
  <si>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</si>
  <si>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</si>
  <si>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</si>
  <si>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</si>
  <si>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</si>
  <si>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</si>
  <si>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</si>
  <si>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</si>
  <si>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</si>
  <si>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</si>
  <si>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</si>
  <si>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</si>
  <si>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</si>
  <si>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</si>
  <si>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</si>
  <si>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</si>
  <si>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</si>
  <si>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</si>
  <si>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</si>
  <si>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</si>
  <si>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</si>
  <si>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</si>
  <si>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</si>
  <si>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</si>
  <si>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</si>
  <si>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</si>
  <si>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</si>
  <si>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</si>
  <si>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</si>
  <si>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</si>
  <si>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</si>
  <si>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</si>
  <si>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</si>
  <si>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</si>
  <si>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</si>
  <si>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</si>
  <si>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</si>
  <si>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</si>
  <si>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</si>
  <si>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</si>
  <si>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</si>
  <si>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</si>
  <si>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</si>
  <si>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</si>
  <si>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</si>
  <si>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</si>
  <si>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</si>
  <si>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</si>
  <si>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</si>
  <si>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</si>
  <si>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</si>
  <si>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</si>
  <si>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</si>
  <si>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</si>
  <si>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</si>
  <si>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</si>
  <si>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</si>
  <si>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</si>
  <si>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</si>
  <si>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</si>
  <si>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</si>
  <si>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</si>
  <si>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</si>
  <si>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</si>
  <si>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</si>
  <si>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</si>
  <si>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</si>
  <si>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</si>
  <si>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</si>
  <si>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</si>
  <si>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</si>
  <si>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</si>
  <si>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</si>
  <si>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</si>
  <si>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</si>
  <si>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</si>
  <si>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</si>
  <si>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</si>
  <si>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</si>
  <si>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</si>
  <si>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</si>
  <si>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</si>
  <si>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</si>
  <si>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</si>
  <si>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</si>
  <si>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</si>
  <si>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</si>
  <si>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</si>
  <si>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</si>
  <si>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</si>
  <si>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</si>
  <si>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</si>
  <si>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</si>
  <si>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</si>
  <si>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</si>
  <si>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</si>
  <si>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</si>
  <si>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</si>
  <si>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</si>
  <si>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</si>
  <si>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</si>
  <si>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</si>
  <si>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</si>
  <si>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</si>
  <si>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</si>
  <si>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</si>
  <si>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</si>
  <si>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</si>
  <si>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</si>
  <si>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</si>
  <si>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</si>
  <si>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</si>
  <si>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</si>
  <si>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</si>
  <si>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</si>
  <si>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</si>
  <si>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</si>
  <si>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</si>
  <si>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</si>
  <si>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</si>
  <si>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</si>
  <si>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</si>
  <si>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</si>
  <si>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</si>
  <si>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</si>
  <si>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</si>
  <si>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</si>
  <si>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</si>
  <si>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</si>
  <si>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</si>
  <si>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</si>
  <si>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</si>
  <si>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</si>
  <si>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</si>
  <si>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</si>
  <si>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</si>
  <si>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</si>
  <si>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</si>
  <si>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</si>
  <si>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</si>
  <si>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</si>
  <si>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</si>
  <si>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</si>
  <si>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</si>
  <si>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</si>
  <si>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</si>
  <si>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</si>
  <si>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</si>
  <si>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</si>
  <si>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</si>
  <si>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</si>
  <si>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</si>
  <si>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</si>
  <si>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</si>
  <si>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</si>
  <si>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</si>
  <si>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</si>
  <si>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</si>
  <si>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</si>
  <si>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</si>
  <si>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</si>
  <si>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</si>
  <si>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</si>
  <si>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</si>
  <si>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</si>
  <si>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</si>
  <si>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</si>
  <si>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</si>
  <si>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</si>
  <si>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</si>
  <si>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</si>
  <si>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</si>
  <si>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</si>
  <si>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</si>
  <si>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</si>
  <si>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</si>
  <si>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</si>
  <si>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</si>
  <si>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</si>
  <si>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</si>
  <si>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</si>
  <si>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</si>
  <si>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</si>
  <si>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</si>
  <si>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</si>
  <si>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</si>
  <si>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</si>
  <si>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</si>
  <si>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</si>
  <si>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</si>
  <si>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</si>
  <si>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</si>
  <si>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</si>
  <si>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</si>
  <si>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</si>
  <si>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</si>
  <si>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</si>
  <si>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</si>
  <si>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</si>
  <si>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</si>
  <si>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</si>
  <si>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</si>
  <si>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</si>
  <si>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</si>
  <si>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</si>
  <si>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</si>
  <si>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</si>
  <si>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</si>
  <si>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</si>
  <si>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</si>
  <si>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</si>
  <si>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</si>
  <si>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</si>
  <si>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</si>
  <si>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</si>
  <si>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</si>
  <si>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</si>
  <si>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</si>
  <si>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</si>
  <si>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</si>
  <si>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</si>
  <si>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</si>
  <si>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</si>
  <si>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</si>
  <si>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</si>
  <si>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</si>
  <si>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</si>
  <si>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</si>
  <si>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</si>
  <si>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</si>
  <si>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</si>
  <si>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</si>
  <si>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</si>
  <si>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</si>
  <si>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</si>
  <si>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</si>
  <si>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</si>
  <si>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</si>
  <si>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</si>
  <si>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</si>
  <si>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</si>
  <si>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</si>
  <si>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</si>
  <si>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</si>
  <si>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</si>
  <si>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</si>
  <si>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</si>
  <si>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</si>
  <si>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</si>
  <si>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</si>
  <si>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</si>
  <si>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</si>
  <si>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</si>
  <si>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</si>
  <si>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</si>
  <si>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</si>
  <si>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</si>
  <si>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</si>
  <si>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</si>
  <si>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</si>
  <si>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</si>
  <si>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</si>
  <si>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</si>
  <si>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</si>
  <si>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</si>
  <si>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</si>
  <si>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</si>
  <si>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</si>
  <si>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</si>
  <si>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</si>
  <si>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</si>
  <si>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</si>
  <si>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</si>
  <si>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</si>
  <si>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</si>
  <si>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</si>
  <si>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</si>
  <si>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</si>
  <si>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</si>
  <si>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</si>
  <si>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</si>
  <si>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</si>
  <si>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</si>
  <si>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</si>
  <si>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</si>
  <si>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</si>
  <si>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</si>
  <si>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</si>
  <si>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</si>
  <si>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</si>
  <si>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</si>
  <si>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</si>
  <si>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</si>
  <si>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</si>
  <si>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</si>
  <si>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</si>
  <si>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</si>
  <si>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</si>
  <si>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</si>
  <si>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</si>
  <si>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</si>
  <si>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</si>
  <si>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</si>
  <si>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</si>
  <si>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</si>
  <si>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</si>
  <si>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</si>
  <si>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</si>
  <si>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</si>
  <si>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</si>
  <si>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</si>
  <si>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</si>
  <si>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</si>
  <si>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</si>
  <si>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</si>
  <si>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</si>
  <si>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</si>
  <si>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</si>
  <si>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</si>
  <si>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</si>
  <si>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</si>
  <si>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</si>
  <si>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</si>
  <si>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</si>
  <si>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</si>
  <si>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</si>
  <si>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</si>
  <si>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</si>
  <si>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</si>
  <si>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</si>
  <si>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</si>
  <si>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</si>
  <si>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</si>
  <si>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</si>
  <si>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</si>
  <si>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</si>
  <si>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</si>
  <si>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</si>
  <si>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</si>
  <si>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</si>
  <si>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</si>
  <si>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</si>
  <si>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</si>
  <si>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</si>
  <si>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</si>
  <si>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</si>
  <si>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</si>
  <si>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</si>
  <si>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</si>
  <si>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</si>
  <si>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</si>
  <si>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</si>
  <si>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</si>
  <si>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</si>
  <si>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</si>
  <si>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</si>
  <si>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</si>
  <si>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</si>
  <si>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</si>
  <si>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</si>
  <si>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</si>
  <si>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</si>
  <si>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</si>
  <si>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</si>
  <si>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</si>
  <si>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</si>
  <si>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</si>
  <si>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</si>
  <si>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</si>
  <si>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</si>
  <si>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</si>
  <si>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</si>
  <si>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</si>
  <si>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</si>
  <si>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</si>
  <si>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</si>
  <si>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</si>
  <si>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</si>
  <si>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</si>
  <si>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</si>
  <si>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</si>
  <si>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</si>
  <si>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</si>
  <si>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</si>
  <si>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</si>
  <si>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</si>
  <si>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</si>
  <si>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</si>
  <si>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</si>
  <si>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</si>
  <si>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</si>
  <si>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</si>
  <si>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</si>
  <si>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</si>
  <si>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</si>
  <si>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</si>
  <si>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</si>
  <si>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</si>
  <si>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</si>
  <si>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</si>
  <si>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</si>
  <si>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</si>
  <si>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</si>
  <si>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</si>
  <si>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</si>
  <si>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</si>
  <si>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</si>
  <si>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</si>
  <si>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</si>
  <si>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</si>
  <si>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</si>
  <si>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</si>
  <si>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</si>
  <si>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</si>
  <si>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</si>
  <si>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</si>
  <si>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</si>
  <si>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</si>
  <si>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</si>
  <si>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</si>
  <si>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</si>
  <si>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</si>
  <si>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</si>
  <si>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</si>
  <si>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</si>
  <si>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</si>
  <si>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</si>
  <si>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</si>
  <si>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</si>
  <si>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</si>
  <si>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</si>
  <si>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</si>
  <si>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</si>
  <si>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</si>
  <si>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</si>
  <si>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</si>
  <si>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</si>
  <si>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</si>
  <si>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</si>
  <si>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</si>
  <si>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</si>
  <si>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</si>
  <si>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</si>
  <si>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</si>
  <si>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</si>
  <si>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</si>
  <si>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</si>
  <si>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</si>
  <si>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</si>
  <si>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</si>
  <si>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</si>
  <si>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</si>
  <si>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</si>
  <si>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</si>
  <si>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</si>
  <si>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</si>
  <si>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</si>
  <si>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</si>
  <si>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</si>
  <si>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</si>
  <si>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</si>
  <si>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</si>
  <si>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</si>
  <si>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</si>
  <si>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</si>
  <si>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</si>
  <si>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</si>
  <si>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</si>
  <si>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</si>
  <si>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</si>
  <si>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</si>
  <si>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</si>
  <si>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</si>
  <si>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</si>
  <si>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</si>
  <si>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</si>
  <si>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</si>
  <si>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</si>
  <si>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</si>
  <si>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</si>
  <si>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</si>
  <si>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</si>
  <si>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</si>
  <si>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</si>
  <si>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</si>
  <si>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</si>
  <si>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</si>
  <si>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</si>
  <si>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</si>
  <si>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</si>
  <si>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</si>
  <si>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</si>
  <si>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</si>
  <si>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</si>
  <si>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</si>
  <si>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</si>
  <si>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</si>
  <si>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</si>
  <si>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</si>
  <si>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</si>
  <si>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</si>
  <si>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</si>
  <si>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</si>
  <si>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</si>
  <si>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</si>
  <si>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</si>
  <si>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</si>
  <si>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</si>
  <si>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</si>
  <si>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</si>
  <si>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</si>
  <si>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</si>
  <si>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</si>
  <si>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</si>
  <si>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</si>
  <si>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</si>
  <si>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</si>
  <si>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</si>
  <si>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</si>
  <si>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</si>
  <si>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</si>
  <si>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</si>
  <si>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</si>
  <si>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</si>
  <si>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</si>
  <si>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</si>
  <si>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</si>
  <si>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</si>
  <si>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</si>
  <si>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</si>
  <si>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</si>
  <si>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</si>
  <si>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</si>
  <si>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</si>
  <si>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</si>
  <si>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</si>
  <si>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</si>
  <si>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</si>
  <si>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</si>
  <si>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</si>
  <si>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</si>
  <si>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</si>
  <si>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</si>
  <si>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</si>
  <si>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</si>
  <si>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</si>
  <si>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</si>
  <si>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</si>
  <si>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</si>
  <si>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</si>
  <si>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</si>
  <si>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</si>
  <si>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</si>
  <si>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</si>
  <si>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</si>
  <si>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</si>
  <si>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</si>
  <si>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</si>
  <si>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</si>
  <si>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</si>
  <si>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</si>
  <si>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</si>
  <si>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</si>
  <si>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</si>
  <si>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</si>
  <si>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</si>
  <si>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</si>
  <si>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</si>
  <si>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</si>
  <si>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</si>
  <si>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</si>
  <si>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</si>
  <si>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</si>
  <si>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</si>
  <si>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</si>
  <si>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</si>
  <si>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</si>
  <si>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</si>
  <si>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</si>
  <si>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</si>
  <si>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</si>
  <si>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</si>
  <si>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</si>
  <si>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</si>
  <si>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</si>
  <si>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</si>
  <si>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</si>
  <si>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</si>
  <si>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</si>
  <si>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</si>
  <si>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</si>
  <si>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</si>
  <si>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</si>
  <si>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</si>
  <si>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</si>
  <si>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</si>
  <si>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</si>
  <si>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</si>
  <si>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</si>
  <si>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</si>
  <si>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</si>
  <si>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</si>
  <si>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</si>
  <si>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</si>
  <si>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</si>
  <si>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</si>
  <si>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</si>
  <si>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</si>
  <si>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</si>
  <si>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</si>
  <si>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</si>
  <si>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</si>
  <si>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</si>
  <si>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</si>
  <si>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</si>
  <si>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</si>
  <si>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</si>
  <si>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</si>
  <si>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</si>
  <si>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</si>
  <si>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</si>
  <si>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</si>
  <si>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</si>
  <si>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</si>
  <si>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</si>
  <si>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</si>
  <si>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</si>
  <si>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</si>
  <si>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</si>
  <si>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</si>
  <si>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</si>
  <si>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</si>
  <si>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</si>
  <si>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</si>
  <si>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</si>
  <si>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</si>
  <si>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</si>
  <si>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</si>
  <si>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</si>
  <si>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</si>
  <si>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</si>
  <si>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</si>
  <si>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</si>
  <si>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</si>
  <si>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</si>
  <si>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</si>
  <si>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</si>
  <si>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</si>
  <si>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</si>
  <si>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</si>
  <si>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</si>
  <si>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</si>
  <si>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</si>
  <si>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</si>
  <si>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</si>
  <si>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</si>
  <si>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</si>
  <si>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</si>
  <si>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</si>
  <si>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</si>
  <si>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</si>
  <si>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</si>
  <si>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</si>
  <si>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</si>
  <si>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</si>
  <si>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</si>
  <si>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</si>
  <si>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</si>
  <si>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</si>
  <si>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</si>
  <si>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</si>
  <si>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</si>
  <si>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</si>
  <si>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</si>
  <si>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</si>
  <si>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</si>
  <si>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</si>
  <si>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</si>
  <si>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</si>
  <si>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</si>
  <si>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</si>
  <si>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</si>
  <si>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</si>
  <si>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</si>
  <si>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</si>
  <si>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</si>
  <si>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</si>
  <si>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</si>
  <si>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</si>
  <si>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</si>
  <si>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</si>
  <si>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</si>
  <si>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</si>
  <si>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</si>
  <si>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</si>
  <si>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</si>
  <si>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</si>
  <si>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</si>
  <si>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</si>
  <si>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</si>
  <si>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</si>
  <si>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</si>
  <si>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</si>
  <si>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</si>
  <si>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</si>
  <si>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</si>
  <si>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</si>
  <si>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</si>
  <si>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</si>
  <si>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</si>
  <si>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</si>
  <si>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</si>
  <si>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</si>
  <si>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</si>
  <si>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</si>
  <si>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</si>
  <si>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</si>
  <si>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</si>
  <si>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</si>
  <si>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</si>
  <si>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</si>
  <si>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</si>
  <si>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</si>
  <si>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</si>
  <si>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</si>
  <si>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</si>
  <si>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</si>
  <si>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</si>
  <si>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</si>
  <si>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</si>
  <si>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</si>
  <si>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</si>
  <si>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</si>
  <si>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</si>
  <si>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</si>
  <si>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</si>
  <si>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</si>
  <si>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</si>
  <si>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</si>
  <si>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</si>
  <si>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</si>
  <si>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</si>
  <si>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</si>
  <si>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</si>
  <si>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</si>
  <si>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</si>
  <si>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</si>
  <si>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</si>
  <si>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</si>
  <si>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</si>
  <si>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</si>
  <si>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</si>
  <si>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</si>
  <si>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</si>
  <si>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</si>
  <si>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</si>
  <si>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</si>
  <si>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</si>
  <si>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</si>
  <si>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</si>
  <si>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</si>
  <si>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</si>
  <si>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</si>
  <si>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</si>
  <si>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</si>
  <si>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</si>
  <si>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</si>
  <si>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</si>
  <si>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</si>
  <si>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</si>
  <si>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</si>
  <si>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</si>
  <si>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</si>
  <si>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</si>
  <si>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</si>
  <si>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</si>
  <si>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</si>
  <si>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</si>
  <si>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</si>
  <si>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</si>
  <si>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</si>
  <si>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</si>
  <si>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</si>
  <si>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</si>
  <si>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</si>
  <si>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</si>
  <si>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</si>
  <si>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</si>
  <si>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</si>
  <si>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</si>
  <si>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</si>
  <si>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</si>
  <si>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</si>
  <si>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</si>
  <si>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</si>
  <si>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</si>
  <si>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</si>
  <si>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</si>
  <si>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</si>
  <si>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</si>
  <si>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</si>
  <si>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</si>
  <si>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</si>
  <si>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</si>
  <si>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</si>
  <si>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</si>
  <si>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</si>
  <si>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</si>
  <si>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</si>
  <si>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</si>
  <si>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</si>
  <si>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</si>
  <si>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</si>
  <si>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</si>
  <si>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</si>
  <si>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</si>
  <si>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</si>
  <si>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</si>
  <si>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</si>
  <si>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</si>
  <si>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</si>
  <si>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</si>
  <si>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</si>
  <si>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</si>
  <si>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</si>
  <si>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</si>
  <si>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</si>
  <si>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</si>
  <si>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</si>
  <si>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</si>
  <si>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</si>
  <si>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</si>
  <si>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</si>
  <si>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</si>
  <si>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</si>
  <si>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</si>
  <si>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</si>
  <si>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</si>
  <si>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</si>
  <si>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</si>
  <si>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</si>
  <si>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</si>
  <si>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</si>
  <si>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</si>
  <si>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</si>
  <si>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</si>
  <si>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</si>
  <si>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</si>
  <si>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</si>
  <si>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</si>
  <si>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</si>
  <si>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</si>
  <si>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</si>
  <si>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</si>
  <si>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</si>
  <si>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</si>
  <si>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</si>
  <si>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</si>
  <si>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</si>
  <si>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</si>
  <si>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</si>
  <si>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</si>
  <si>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</si>
  <si>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</si>
  <si>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</si>
  <si>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</si>
  <si>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</si>
  <si>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</si>
  <si>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</si>
  <si>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</si>
  <si>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</si>
  <si>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</si>
  <si>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</si>
  <si>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</si>
  <si>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</si>
  <si>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</si>
  <si>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</si>
  <si>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</si>
  <si>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</si>
  <si>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</si>
  <si>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</si>
  <si>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</si>
  <si>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</si>
  <si>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</si>
  <si>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</si>
  <si>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</si>
  <si>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</si>
  <si>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</si>
  <si>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</si>
  <si>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</si>
  <si>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</si>
  <si>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</si>
  <si>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</si>
  <si>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</si>
  <si>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</si>
  <si>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</si>
  <si>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</si>
  <si>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</si>
  <si>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</si>
  <si>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</si>
  <si>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</si>
  <si>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</si>
  <si>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</si>
  <si>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</si>
  <si>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</si>
  <si>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</si>
  <si>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</si>
  <si>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</si>
  <si>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</si>
  <si>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</si>
  <si>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</si>
  <si>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</si>
  <si>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</si>
  <si>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</si>
  <si>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</si>
  <si>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</si>
  <si>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</si>
  <si>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</si>
  <si>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</si>
  <si>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</si>
  <si>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</si>
  <si>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</si>
  <si>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</si>
  <si>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</si>
  <si>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</si>
  <si>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</si>
  <si>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</si>
  <si>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</si>
  <si>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</si>
  <si>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</si>
  <si>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</si>
  <si>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</si>
  <si>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</si>
  <si>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</si>
  <si>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</si>
  <si>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</si>
  <si>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</si>
  <si>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</si>
  <si>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</si>
  <si>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</si>
  <si>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</si>
  <si>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</si>
  <si>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</si>
  <si>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</si>
  <si>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</si>
  <si>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</si>
  <si>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</si>
  <si>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</si>
  <si>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</si>
  <si>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</si>
  <si>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</si>
  <si>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</si>
  <si>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</si>
  <si>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</si>
  <si>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</si>
  <si>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</si>
  <si>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</si>
  <si>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</si>
  <si>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</si>
  <si>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</si>
  <si>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</si>
  <si>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</si>
  <si>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</si>
  <si>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</si>
  <si>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</si>
  <si>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</si>
  <si>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</si>
  <si>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</si>
  <si>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</si>
  <si>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</si>
  <si>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</si>
  <si>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</si>
  <si>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</si>
  <si>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</si>
  <si>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</si>
  <si>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</si>
  <si>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</si>
  <si>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</si>
  <si>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</si>
  <si>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</si>
  <si>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</si>
  <si>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</si>
  <si>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</si>
  <si>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</si>
  <si>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</si>
  <si>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</si>
  <si>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</si>
  <si>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</si>
  <si>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</si>
  <si>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</si>
  <si>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</si>
  <si>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</si>
  <si>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</si>
  <si>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</si>
  <si>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</si>
  <si>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</si>
  <si>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</si>
  <si>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</si>
  <si>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</si>
  <si>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</si>
  <si>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</si>
  <si>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</si>
  <si>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</si>
  <si>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</si>
  <si>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</si>
  <si>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</si>
  <si>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</si>
  <si>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</si>
  <si>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</si>
  <si>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</si>
  <si>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</si>
  <si>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</si>
  <si>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</si>
  <si>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</si>
  <si>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</si>
  <si>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</si>
  <si>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</si>
  <si>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</si>
  <si>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</si>
  <si>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</si>
  <si>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</si>
  <si>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</si>
  <si>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</si>
  <si>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</si>
  <si>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</si>
  <si>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</si>
  <si>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</si>
  <si>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</si>
  <si>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</si>
  <si>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</si>
  <si>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</si>
  <si>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</si>
  <si>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</si>
  <si>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</si>
  <si>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</si>
  <si>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</si>
  <si>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</si>
  <si>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</si>
  <si>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</si>
  <si>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</si>
  <si>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</si>
  <si>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</si>
  <si>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</si>
  <si>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</si>
  <si>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</si>
  <si>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</si>
  <si>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</si>
  <si>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</si>
  <si>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</si>
  <si>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</si>
  <si>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</si>
  <si>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</si>
  <si>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</si>
  <si>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</si>
  <si>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</si>
  <si>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</si>
  <si>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</si>
  <si>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</si>
  <si>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</si>
  <si>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</si>
  <si>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</si>
  <si>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</si>
  <si>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</si>
  <si>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</si>
  <si>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</si>
  <si>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</si>
  <si>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</si>
  <si>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</si>
  <si>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</si>
  <si>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</si>
  <si>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</si>
  <si>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</si>
  <si>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</si>
  <si>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</si>
  <si>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</si>
  <si>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</si>
  <si>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</si>
  <si>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</si>
  <si>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</si>
  <si>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</si>
  <si>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</si>
  <si>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</si>
  <si>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</si>
  <si>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</si>
  <si>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</si>
  <si>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</si>
  <si>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</si>
  <si>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</si>
  <si>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</si>
  <si>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</si>
  <si>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</si>
  <si>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</si>
  <si>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</si>
  <si>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</si>
  <si>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</si>
  <si>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</si>
  <si>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</si>
  <si>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</si>
  <si>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</si>
  <si>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</si>
  <si>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</si>
  <si>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</si>
  <si>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</si>
  <si>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</si>
  <si>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</si>
  <si>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</si>
  <si>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</si>
  <si>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</si>
  <si>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</si>
  <si>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</si>
  <si>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</si>
  <si>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</si>
  <si>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</si>
  <si>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</si>
  <si>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</si>
  <si>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</si>
  <si>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</si>
  <si>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</si>
  <si>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</si>
  <si>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</si>
  <si>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</si>
  <si>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</si>
  <si>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</si>
  <si>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</si>
  <si>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</si>
  <si>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</si>
  <si>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</si>
  <si>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</si>
  <si>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</si>
  <si>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</si>
  <si>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</si>
  <si>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</si>
  <si>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</si>
  <si>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</si>
  <si>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</si>
  <si>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</si>
  <si>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</si>
  <si>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</si>
  <si>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</si>
  <si>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</si>
  <si>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</si>
  <si>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</si>
  <si>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</si>
  <si>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</si>
  <si>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</si>
  <si>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</si>
  <si>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</si>
  <si>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</si>
  <si>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</si>
  <si>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</si>
  <si>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</si>
  <si>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</si>
  <si>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</si>
  <si>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</si>
  <si>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</si>
  <si>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</si>
  <si>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</si>
  <si>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</si>
  <si>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</si>
  <si>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</si>
  <si>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</si>
  <si>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</si>
  <si>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</si>
  <si>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</si>
  <si>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</si>
  <si>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</si>
  <si>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</si>
  <si>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</si>
  <si>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</si>
  <si>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</si>
  <si>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</si>
  <si>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</si>
  <si>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</si>
  <si>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</si>
  <si>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</si>
  <si>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</si>
  <si>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</si>
  <si>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</si>
  <si>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</si>
  <si>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</si>
  <si>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</si>
  <si>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</si>
  <si>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</si>
  <si>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</si>
  <si>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</si>
  <si>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</si>
  <si>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</si>
  <si>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</si>
  <si>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</si>
  <si>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</si>
  <si>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</si>
  <si>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</si>
  <si>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</si>
  <si>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</si>
  <si>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</si>
  <si>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</si>
  <si>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</si>
  <si>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</si>
  <si>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</si>
  <si>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</si>
  <si>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</si>
  <si>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</si>
  <si>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</si>
  <si>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</si>
  <si>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</si>
  <si>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</si>
  <si>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</si>
  <si>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</si>
  <si>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</si>
  <si>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</si>
  <si>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</si>
  <si>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</si>
  <si>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</si>
  <si>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</si>
  <si>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</si>
  <si>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</si>
  <si>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</si>
  <si>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</si>
  <si>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</si>
  <si>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</si>
  <si>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</si>
  <si>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</si>
  <si>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</si>
  <si>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</si>
  <si>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</si>
  <si>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</si>
  <si>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</si>
  <si>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</si>
  <si>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</si>
  <si>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</si>
  <si>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</si>
  <si>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</si>
  <si>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</si>
  <si>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</si>
  <si>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</si>
  <si>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</si>
  <si>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</si>
  <si>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</si>
  <si>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</si>
  <si>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</si>
  <si>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</si>
  <si>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</si>
  <si>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</si>
  <si>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</si>
  <si>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</si>
  <si>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</si>
  <si>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</si>
  <si>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</si>
  <si>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</si>
  <si>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</si>
  <si>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</si>
  <si>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</si>
  <si>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</si>
  <si>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</si>
  <si>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</si>
  <si>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</si>
  <si>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</si>
  <si>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</si>
  <si>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</si>
  <si>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</si>
  <si>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</si>
  <si>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</si>
  <si>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</si>
  <si>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</si>
  <si>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</si>
  <si>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</si>
  <si>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</si>
  <si>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</si>
  <si>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</si>
  <si>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</si>
  <si>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</si>
  <si>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</si>
  <si>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</si>
  <si>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</si>
  <si>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</si>
  <si>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</si>
  <si>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</si>
  <si>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</si>
  <si>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</si>
  <si>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</si>
  <si>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</si>
  <si>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</si>
  <si>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</si>
  <si>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</si>
  <si>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</si>
  <si>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</si>
  <si>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</si>
  <si>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</si>
  <si>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</si>
  <si>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</si>
  <si>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</si>
  <si>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</si>
  <si>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</si>
  <si>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</si>
  <si>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</si>
  <si>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</si>
  <si>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</si>
  <si>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</si>
  <si>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</si>
  <si>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</si>
  <si>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</si>
  <si>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</si>
  <si>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</si>
  <si>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</si>
  <si>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</si>
  <si>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</si>
  <si>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</si>
  <si>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</si>
  <si>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</si>
  <si>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</si>
  <si>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</si>
  <si>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</si>
  <si>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</si>
  <si>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</si>
  <si>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</si>
  <si>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</si>
  <si>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</si>
  <si>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</si>
  <si>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</si>
  <si>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</si>
  <si>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</si>
  <si>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</si>
  <si>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</si>
  <si>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</si>
  <si>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</si>
  <si>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</si>
  <si>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</si>
  <si>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</si>
  <si>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</si>
  <si>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</si>
  <si>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</si>
  <si>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</si>
  <si>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</si>
  <si>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</si>
  <si>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</si>
  <si>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</si>
  <si>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</si>
  <si>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</si>
  <si>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</si>
  <si>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</si>
  <si>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</si>
  <si>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</si>
  <si>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</si>
  <si>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</si>
  <si>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</si>
  <si>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</si>
  <si>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</si>
  <si>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</si>
  <si>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</si>
  <si>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</si>
  <si>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</si>
  <si>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</si>
  <si>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</si>
  <si>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</si>
  <si>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</si>
  <si>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</si>
  <si>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</si>
  <si>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</si>
  <si>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</si>
  <si>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</si>
  <si>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</si>
  <si>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</si>
  <si>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</si>
  <si>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</si>
  <si>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</si>
  <si>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</si>
  <si>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</si>
  <si>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</si>
  <si>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</si>
  <si>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</si>
  <si>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</si>
  <si>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</si>
  <si>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</si>
  <si>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</si>
  <si>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</si>
  <si>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</si>
  <si>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</si>
  <si>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</si>
  <si>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</si>
  <si>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</si>
  <si>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</si>
  <si>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</si>
  <si>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</si>
  <si>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</si>
  <si>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</si>
  <si>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</si>
  <si>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</si>
  <si>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</si>
  <si>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</si>
  <si>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</si>
  <si>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</si>
  <si>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</si>
  <si>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</si>
  <si>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</si>
  <si>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</si>
  <si>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</si>
  <si>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</si>
  <si>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</si>
  <si>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</si>
  <si>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</si>
  <si>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</si>
  <si>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</si>
  <si>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</si>
  <si>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</si>
  <si>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</si>
  <si>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</si>
  <si>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</si>
  <si>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</si>
  <si>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</si>
  <si>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</si>
  <si>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</si>
  <si>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</si>
  <si>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</si>
  <si>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</si>
  <si>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</si>
  <si>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</si>
  <si>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</si>
  <si>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</si>
  <si>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</si>
  <si>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</si>
  <si>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</si>
  <si>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</si>
  <si>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</si>
  <si>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</si>
  <si>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</si>
  <si>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</si>
  <si>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</si>
  <si>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</si>
  <si>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</si>
  <si>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</si>
  <si>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</si>
  <si>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</si>
  <si>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</si>
  <si>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</si>
  <si>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</si>
  <si>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</si>
  <si>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</si>
  <si>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</si>
  <si>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</si>
  <si>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</si>
  <si>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</si>
  <si>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</si>
  <si>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</si>
  <si>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</si>
  <si>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</si>
  <si>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</si>
  <si>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</si>
  <si>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</si>
  <si>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</si>
  <si>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</si>
  <si>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</si>
  <si>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</si>
  <si>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</si>
  <si>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</si>
  <si>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</si>
  <si>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</si>
  <si>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</si>
  <si>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</si>
  <si>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</si>
  <si>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</si>
  <si>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</si>
  <si>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</si>
  <si>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</si>
  <si>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</si>
  <si>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</si>
  <si>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</si>
  <si>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</si>
  <si>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</si>
  <si>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</si>
  <si>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</si>
  <si>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</si>
  <si>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</si>
  <si>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</si>
  <si>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</si>
  <si>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</si>
  <si>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</si>
  <si>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</si>
  <si>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</si>
  <si>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</si>
  <si>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</si>
  <si>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</si>
  <si>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</si>
  <si>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</si>
  <si>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</si>
  <si>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</si>
  <si>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</si>
  <si>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</si>
  <si>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</si>
  <si>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</si>
  <si>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</si>
  <si>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</si>
  <si>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</si>
  <si>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</si>
  <si>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</si>
  <si>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</si>
  <si>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</si>
  <si>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</si>
  <si>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</si>
  <si>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</si>
  <si>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</si>
  <si>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</si>
  <si>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</si>
  <si>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</si>
  <si>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</si>
  <si>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</si>
  <si>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</si>
  <si>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</si>
  <si>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</si>
  <si>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</si>
  <si>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</si>
  <si>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</si>
  <si>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</si>
  <si>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</si>
  <si>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</si>
  <si>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</si>
  <si>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</si>
  <si>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</si>
  <si>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</si>
  <si>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</si>
  <si>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</si>
  <si>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</si>
  <si>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</si>
  <si>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</si>
  <si>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</si>
  <si>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</si>
  <si>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</si>
  <si>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</si>
  <si>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</si>
  <si>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</si>
  <si>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</si>
  <si>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</si>
  <si>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</si>
  <si>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</si>
  <si>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</si>
  <si>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</si>
  <si>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</si>
  <si>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</si>
  <si>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</si>
  <si>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</si>
  <si>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</si>
  <si>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</si>
  <si>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</si>
  <si>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</si>
  <si>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</si>
  <si>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</si>
  <si>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</si>
  <si>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</si>
  <si>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</si>
  <si>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</si>
  <si>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</si>
  <si>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</si>
  <si>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</si>
  <si>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</si>
  <si>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</si>
  <si>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</si>
  <si>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</si>
  <si>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</si>
  <si>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</si>
  <si>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</si>
  <si>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</si>
  <si>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</si>
  <si>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</si>
  <si>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</si>
  <si>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</si>
  <si>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</si>
  <si>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</si>
  <si>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</si>
  <si>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</si>
  <si>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</si>
  <si>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</si>
  <si>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</si>
  <si>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</si>
  <si>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</si>
  <si>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</si>
  <si>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</si>
  <si>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</si>
  <si>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</si>
  <si>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</si>
  <si>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</si>
  <si>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</si>
  <si>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</si>
  <si>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</si>
  <si>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</si>
  <si>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</si>
  <si>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</si>
  <si>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</si>
  <si>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</si>
  <si>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</si>
  <si>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</si>
  <si>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</si>
  <si>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</si>
  <si>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</si>
  <si>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</si>
  <si>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</si>
  <si>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</si>
  <si>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</si>
  <si>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</si>
  <si>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</si>
  <si>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</si>
  <si>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</si>
  <si>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</si>
  <si>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</si>
  <si>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</si>
  <si>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</si>
  <si>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</si>
  <si>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</si>
  <si>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</si>
  <si>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</si>
  <si>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</si>
  <si>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</si>
  <si>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</si>
  <si>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</si>
  <si>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</si>
  <si>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</si>
  <si>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</si>
  <si>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</si>
  <si>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</si>
  <si>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</si>
  <si>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</si>
  <si>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</si>
  <si>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</si>
  <si>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</si>
  <si>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</si>
  <si>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</si>
  <si>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</si>
  <si>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</si>
  <si>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</si>
  <si>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</si>
  <si>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</si>
  <si>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</si>
  <si>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</si>
  <si>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</si>
  <si>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</si>
  <si>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</si>
  <si>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</si>
  <si>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</si>
  <si>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</si>
  <si>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</si>
  <si>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</si>
  <si>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</si>
  <si>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</si>
  <si>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</si>
  <si>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</si>
  <si>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</si>
  <si>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</si>
  <si>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</si>
  <si>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</si>
  <si>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</si>
  <si>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</si>
  <si>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</si>
  <si>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</si>
  <si>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</si>
  <si>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</si>
  <si>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</si>
  <si>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</si>
  <si>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</si>
  <si>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</si>
  <si>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</si>
  <si>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</si>
  <si>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</si>
  <si>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</si>
  <si>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</si>
  <si>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</si>
  <si>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</si>
  <si>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</si>
  <si>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</si>
  <si>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</si>
  <si>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</si>
  <si>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</si>
  <si>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</si>
  <si>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</si>
  <si>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</si>
  <si>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</si>
  <si>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</si>
  <si>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</si>
  <si>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</si>
  <si>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</si>
  <si>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</si>
  <si>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</si>
  <si>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</si>
  <si>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</si>
  <si>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</si>
  <si>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</si>
  <si>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</si>
  <si>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</si>
  <si>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</si>
  <si>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</si>
  <si>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</si>
  <si>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</si>
  <si>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</si>
  <si>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</si>
  <si>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</si>
  <si>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</si>
  <si>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</si>
  <si>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</si>
  <si>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</si>
  <si>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</si>
  <si>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</si>
  <si>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</si>
  <si>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</si>
  <si>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</si>
  <si>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</si>
  <si>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</si>
  <si>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</si>
  <si>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</si>
  <si>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</si>
  <si>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</si>
  <si>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</si>
  <si>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</si>
  <si>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</si>
  <si>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</si>
  <si>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</si>
  <si>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</si>
  <si>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</si>
  <si>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</si>
  <si>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</si>
  <si>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</si>
  <si>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</si>
  <si>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</si>
  <si>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</si>
  <si>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</si>
  <si>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</si>
  <si>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</si>
  <si>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</si>
  <si>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</si>
  <si>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</si>
  <si>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</si>
  <si>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</si>
  <si>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</si>
  <si>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</si>
  <si>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</si>
  <si>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</si>
  <si>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</si>
  <si>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</si>
  <si>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</si>
  <si>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</si>
  <si>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</si>
  <si>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</si>
  <si>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</si>
  <si>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</si>
  <si>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</si>
  <si>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</si>
  <si>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</si>
  <si>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</si>
  <si>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</si>
  <si>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</si>
  <si>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</si>
  <si>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</si>
  <si>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</si>
  <si>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</si>
  <si>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</si>
  <si>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</si>
  <si>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</si>
  <si>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</si>
  <si>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</si>
  <si>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</si>
  <si>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</si>
  <si>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</si>
  <si>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</si>
  <si>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</si>
  <si>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</si>
  <si>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</si>
  <si>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</si>
  <si>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</si>
  <si>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</si>
  <si>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</si>
  <si>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</si>
  <si>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</si>
  <si>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</si>
  <si>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</si>
  <si>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</si>
  <si>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</si>
  <si>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</si>
  <si>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</si>
  <si>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</si>
  <si>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</si>
  <si>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</si>
  <si>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</si>
  <si>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</si>
  <si>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</si>
  <si>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</si>
  <si>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</si>
  <si>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</si>
  <si>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</si>
  <si>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</si>
  <si>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</si>
  <si>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</si>
  <si>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</si>
  <si>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</si>
  <si>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</si>
  <si>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</si>
  <si>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</si>
  <si>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</si>
  <si>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</si>
  <si>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</si>
  <si>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</si>
  <si>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</si>
  <si>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</si>
  <si>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</si>
  <si>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</si>
  <si>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</si>
  <si>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</si>
  <si>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</si>
  <si>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</si>
  <si>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</si>
  <si>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</si>
  <si>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</si>
  <si>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</si>
  <si>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</si>
  <si>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</si>
  <si>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</si>
  <si>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</si>
  <si>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</si>
  <si>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</si>
  <si>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</si>
  <si>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</si>
  <si>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</si>
  <si>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</si>
  <si>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</si>
  <si>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</si>
  <si>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</si>
  <si>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</si>
  <si>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</si>
  <si>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</si>
  <si>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</si>
  <si>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</si>
  <si>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</si>
  <si>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</si>
  <si>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</si>
  <si>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</si>
  <si>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</si>
  <si>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</si>
  <si>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</si>
  <si>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</si>
  <si>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</si>
  <si>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</si>
  <si>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</si>
  <si>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</si>
  <si>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</si>
  <si>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</si>
  <si>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</si>
  <si>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</si>
  <si>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</si>
  <si>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</si>
  <si>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</si>
  <si>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</si>
  <si>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</si>
  <si>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</si>
  <si>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</si>
  <si>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</si>
  <si>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</si>
  <si>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</si>
  <si>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</si>
  <si>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</si>
  <si>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</si>
  <si>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</si>
  <si>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</si>
  <si>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</si>
  <si>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</si>
  <si>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</si>
  <si>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</si>
  <si>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</si>
  <si>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</si>
  <si>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</si>
  <si>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</si>
  <si>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</si>
  <si>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</si>
  <si>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</si>
  <si>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</si>
  <si>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</si>
  <si>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</si>
  <si>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</si>
  <si>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</si>
  <si>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</si>
  <si>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</si>
  <si>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</si>
  <si>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</si>
  <si>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</si>
  <si>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</si>
  <si>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</si>
  <si>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</si>
  <si>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</si>
  <si>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</si>
  <si>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</si>
  <si>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</si>
  <si>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</si>
  <si>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</si>
  <si>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</si>
  <si>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</si>
  <si>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</si>
  <si>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</si>
  <si>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</si>
  <si>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</si>
  <si>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</si>
  <si>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</si>
  <si>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</si>
  <si>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</si>
  <si>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</si>
  <si>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</si>
  <si>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</si>
  <si>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</si>
  <si>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</si>
  <si>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</si>
  <si>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</si>
  <si>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</si>
  <si>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</si>
  <si>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</si>
  <si>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</si>
  <si>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</si>
  <si>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</si>
  <si>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</si>
  <si>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</si>
  <si>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</si>
  <si>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</si>
  <si>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</si>
  <si>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</si>
  <si>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</si>
  <si>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</si>
  <si>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</si>
  <si>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</si>
  <si>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</si>
  <si>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</si>
  <si>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</si>
  <si>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</si>
  <si>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</si>
  <si>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</si>
  <si>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</si>
  <si>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</si>
  <si>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</si>
  <si>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</si>
  <si>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</si>
  <si>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</si>
  <si>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</si>
  <si>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</si>
  <si>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</si>
  <si>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</si>
  <si>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</si>
  <si>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</si>
  <si>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</si>
  <si>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</si>
  <si>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</si>
  <si>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</si>
  <si>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</si>
  <si>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</si>
  <si>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</si>
  <si>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</si>
  <si>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</si>
  <si>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</si>
  <si>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</si>
  <si>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</si>
  <si>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</si>
  <si>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</si>
  <si>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</si>
  <si>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</si>
  <si>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</si>
  <si>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</si>
  <si>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</si>
  <si>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</si>
  <si>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</si>
  <si>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</si>
  <si>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</si>
  <si>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</si>
  <si>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</si>
  <si>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</si>
  <si>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</si>
  <si>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</si>
  <si>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</si>
  <si>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</si>
  <si>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</si>
  <si>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</si>
  <si>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</si>
  <si>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</si>
  <si>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</si>
  <si>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</si>
  <si>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</si>
  <si>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</si>
  <si>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</si>
  <si>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</si>
  <si>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</si>
  <si>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</si>
  <si>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</si>
  <si>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</si>
  <si>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</si>
  <si>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</si>
  <si>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</si>
  <si>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</si>
  <si>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</si>
  <si>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</si>
  <si>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</si>
  <si>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</si>
  <si>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</si>
  <si>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</si>
  <si>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</si>
  <si>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</si>
  <si>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</si>
  <si>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</si>
  <si>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</si>
  <si>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</si>
  <si>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</si>
  <si>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</si>
  <si>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</si>
  <si>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</si>
  <si>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</si>
  <si>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</si>
  <si>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</si>
  <si>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</si>
  <si>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</si>
  <si>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</si>
  <si>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</si>
  <si>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</si>
  <si>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</si>
  <si>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</si>
  <si>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</si>
  <si>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</si>
  <si>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</si>
  <si>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</si>
  <si>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</si>
  <si>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</si>
  <si>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</si>
  <si>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</si>
  <si>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</si>
  <si>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</si>
  <si>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</si>
  <si>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</si>
  <si>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</si>
  <si>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</si>
  <si>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</si>
  <si>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</si>
  <si>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</si>
  <si>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</si>
  <si>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</si>
  <si>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</si>
  <si>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</si>
  <si>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</si>
  <si>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</si>
  <si>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</si>
  <si>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</si>
  <si>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</si>
  <si>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</si>
  <si>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</si>
  <si>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</si>
  <si>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</si>
  <si>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</si>
  <si>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</si>
  <si>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</si>
  <si>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</si>
  <si>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</si>
  <si>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</si>
  <si>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</si>
  <si>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</si>
  <si>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</si>
  <si>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</si>
  <si>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</si>
  <si>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</si>
  <si>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</si>
  <si>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</si>
  <si>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</si>
  <si>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</si>
  <si>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</si>
  <si>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</si>
  <si>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</si>
  <si>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</si>
  <si>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</si>
  <si>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</si>
  <si>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</si>
  <si>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</si>
  <si>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</si>
  <si>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</si>
  <si>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</si>
  <si>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</si>
  <si>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</si>
  <si>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</si>
  <si>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</si>
  <si>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</si>
  <si>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</si>
  <si>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</si>
  <si>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</si>
  <si>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</si>
  <si>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</si>
  <si>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</si>
  <si>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</si>
  <si>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</si>
  <si>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</si>
  <si>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</si>
  <si>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</si>
  <si>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</si>
  <si>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</si>
  <si>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</si>
  <si>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</si>
  <si>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</si>
  <si>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</si>
  <si>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</si>
  <si>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</si>
  <si>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</si>
  <si>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</si>
  <si>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</si>
  <si>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</si>
  <si>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</si>
  <si>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</si>
  <si>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</si>
  <si>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</si>
  <si>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</si>
  <si>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</si>
  <si>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</si>
  <si>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</si>
  <si>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</si>
  <si>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</si>
  <si>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</si>
  <si>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</si>
  <si>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</si>
  <si>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</si>
  <si>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</si>
  <si>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</si>
  <si>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</si>
  <si>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</si>
  <si>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</si>
  <si>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</si>
  <si>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</si>
  <si>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</si>
  <si>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</si>
  <si>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</si>
  <si>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</si>
  <si>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</si>
  <si>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</si>
  <si>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</si>
  <si>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</si>
  <si>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</si>
  <si>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</si>
  <si>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</si>
  <si>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</si>
  <si>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</si>
  <si>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</si>
  <si>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</si>
  <si>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</si>
  <si>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</si>
  <si>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</si>
  <si>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</si>
  <si>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</si>
  <si>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</si>
  <si>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</si>
  <si>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</si>
  <si>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</si>
  <si>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</si>
  <si>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</si>
  <si>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</si>
  <si>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</si>
  <si>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</si>
  <si>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</si>
  <si>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</si>
  <si>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</si>
  <si>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</si>
  <si>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</si>
  <si>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</si>
  <si>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</si>
  <si>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</si>
  <si>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</si>
  <si>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</si>
  <si>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</si>
  <si>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</si>
  <si>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</si>
  <si>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</si>
  <si>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</si>
  <si>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</si>
  <si>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</si>
  <si>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</si>
  <si>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</si>
  <si>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</si>
  <si>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</si>
  <si>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</si>
  <si>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</si>
  <si>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</si>
  <si>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</si>
  <si>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</si>
  <si>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</si>
  <si>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</si>
  <si>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</si>
  <si>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</si>
  <si>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</si>
  <si>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</si>
  <si>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</si>
  <si>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</si>
  <si>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</si>
  <si>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</si>
  <si>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</si>
  <si>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</si>
  <si>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</si>
  <si>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</si>
  <si>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</si>
  <si>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</si>
  <si>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</si>
  <si>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</si>
  <si>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</si>
  <si>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</si>
  <si>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</si>
  <si>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</si>
  <si>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</si>
  <si>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</si>
  <si>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</si>
  <si>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</si>
  <si>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</si>
  <si>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</si>
  <si>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</si>
  <si>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</si>
  <si>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</si>
  <si>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</si>
  <si>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</si>
  <si>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</si>
  <si>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</si>
  <si>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</si>
  <si>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</si>
  <si>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</si>
  <si>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</si>
  <si>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</si>
  <si>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</si>
  <si>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</si>
  <si>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</si>
  <si>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</si>
  <si>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</si>
  <si>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</si>
  <si>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</si>
  <si>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</si>
  <si>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</si>
  <si>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</si>
  <si>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</si>
  <si>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</si>
  <si>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</si>
  <si>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</si>
  <si>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</si>
  <si>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</si>
  <si>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</si>
  <si>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</si>
  <si>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</si>
  <si>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</si>
  <si>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</si>
  <si>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</si>
  <si>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</si>
  <si>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</si>
  <si>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</si>
  <si>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</si>
  <si>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</si>
  <si>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</si>
  <si>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</si>
  <si>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</si>
  <si>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</si>
  <si>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</si>
  <si>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</si>
  <si>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</si>
  <si>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</si>
  <si>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</si>
  <si>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</si>
  <si>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</si>
  <si>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</si>
  <si>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</si>
  <si>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</si>
  <si>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</si>
  <si>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</si>
  <si>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</si>
  <si>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</si>
  <si>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</si>
  <si>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</si>
  <si>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</si>
  <si>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</si>
  <si>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</si>
  <si>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</si>
  <si>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</si>
  <si>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</si>
  <si>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</si>
  <si>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</si>
  <si>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</si>
  <si>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</si>
  <si>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</si>
  <si>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</si>
  <si>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</si>
  <si>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</si>
  <si>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</si>
  <si>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</si>
  <si>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</si>
  <si>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</si>
  <si>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</si>
  <si>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</si>
  <si>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</si>
  <si>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</si>
  <si>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</si>
  <si>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</si>
  <si>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</si>
  <si>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</si>
  <si>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</si>
  <si>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</si>
  <si>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</si>
  <si>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</si>
  <si>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</si>
  <si>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</si>
  <si>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</si>
  <si>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</si>
  <si>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</si>
  <si>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</si>
  <si>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</si>
  <si>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</si>
  <si>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</si>
  <si>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</si>
  <si>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</si>
  <si>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</si>
  <si>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</si>
  <si>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</si>
  <si>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</si>
  <si>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</si>
  <si>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</si>
  <si>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</si>
  <si>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</si>
  <si>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</si>
  <si>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</si>
  <si>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</si>
  <si>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</si>
  <si>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</si>
  <si>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</si>
  <si>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</si>
  <si>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</si>
  <si>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</si>
  <si>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</si>
  <si>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</si>
  <si>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</si>
  <si>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</si>
  <si>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</si>
  <si>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</si>
  <si>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</si>
  <si>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</si>
  <si>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</si>
  <si>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</si>
  <si>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</si>
  <si>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</si>
  <si>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</si>
  <si>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</si>
  <si>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</si>
  <si>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</si>
  <si>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</si>
  <si>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</si>
  <si>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</si>
  <si>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</si>
  <si>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</si>
  <si>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</si>
  <si>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</si>
  <si>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</si>
  <si>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</si>
  <si>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</si>
  <si>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</si>
  <si>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</si>
  <si>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</si>
  <si>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</si>
  <si>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</si>
  <si>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</si>
  <si>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</si>
  <si>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</si>
  <si>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</si>
  <si>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</si>
  <si>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</si>
  <si>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</si>
  <si>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</si>
  <si>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</si>
  <si>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</si>
  <si>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</si>
  <si>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</si>
  <si>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</si>
  <si>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</si>
  <si>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</si>
  <si>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</si>
  <si>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</si>
  <si>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</si>
  <si>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</si>
  <si>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</si>
  <si>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</si>
  <si>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</si>
  <si>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</si>
  <si>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</si>
  <si>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</si>
  <si>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</si>
  <si>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</si>
  <si>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</si>
  <si>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</si>
  <si>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</si>
  <si>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</si>
  <si>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</si>
  <si>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</si>
  <si>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</si>
  <si>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</si>
  <si>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</si>
  <si>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</si>
  <si>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</si>
  <si>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</si>
  <si>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</si>
  <si>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</si>
  <si>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</si>
  <si>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</si>
  <si>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</si>
  <si>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</si>
  <si>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</si>
  <si>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</si>
  <si>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</si>
  <si>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</si>
  <si>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</si>
  <si>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</si>
  <si>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</si>
  <si>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</si>
  <si>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</si>
  <si>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</si>
  <si>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</si>
  <si>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</si>
  <si>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</si>
  <si>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</si>
  <si>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</si>
  <si>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</si>
  <si>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</si>
  <si>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</si>
  <si>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</si>
  <si>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</si>
  <si>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</si>
  <si>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</si>
  <si>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</si>
  <si>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</si>
  <si>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</si>
  <si>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</si>
  <si>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</si>
  <si>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</si>
  <si>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</si>
  <si>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</si>
  <si>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</si>
  <si>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</si>
  <si>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</si>
  <si>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</si>
  <si>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</si>
  <si>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</si>
  <si>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</si>
  <si>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</si>
  <si>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</si>
  <si>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</si>
  <si>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</si>
  <si>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</si>
  <si>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</si>
  <si>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</si>
  <si>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</si>
  <si>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</si>
  <si>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</si>
  <si>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</si>
  <si>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</si>
  <si>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</si>
  <si>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</si>
  <si>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</si>
  <si>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</si>
  <si>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</si>
  <si>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</si>
  <si>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</si>
  <si>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</si>
  <si>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</si>
  <si>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</si>
  <si>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</si>
  <si>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</si>
  <si>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</si>
  <si>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</si>
  <si>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</si>
  <si>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</si>
  <si>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</si>
  <si>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</si>
  <si>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</si>
  <si>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</si>
  <si>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</si>
  <si>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</si>
  <si>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</si>
  <si>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</si>
  <si>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</si>
  <si>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</si>
  <si>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</si>
  <si>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</si>
  <si>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</si>
  <si>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</si>
  <si>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</si>
  <si>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</si>
  <si>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</si>
  <si>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</si>
  <si>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</si>
  <si>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</si>
  <si>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</si>
  <si>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</si>
  <si>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</si>
  <si>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</si>
  <si>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</si>
  <si>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</si>
  <si>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</si>
  <si>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</si>
  <si>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</si>
  <si>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</si>
  <si>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</si>
  <si>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</si>
  <si>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</si>
  <si>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</si>
  <si>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</si>
  <si>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</si>
  <si>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</si>
  <si>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</si>
  <si>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</si>
  <si>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</si>
  <si>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</si>
  <si>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</si>
  <si>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</si>
  <si>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</si>
  <si>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</si>
  <si>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</si>
  <si>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</si>
  <si>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</si>
  <si>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</si>
  <si>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</si>
  <si>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</si>
  <si>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</si>
  <si>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</si>
  <si>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</si>
  <si>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</si>
  <si>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</si>
  <si>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</si>
  <si>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</si>
  <si>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</si>
  <si>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</si>
  <si>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</si>
  <si>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</si>
  <si>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</si>
  <si>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</si>
  <si>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</si>
  <si>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</si>
  <si>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</si>
  <si>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</si>
  <si>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</si>
  <si>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</si>
  <si>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</si>
  <si>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</si>
  <si>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</si>
  <si>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</si>
  <si>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</si>
  <si>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</si>
  <si>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</si>
  <si>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</si>
  <si>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</si>
  <si>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</si>
  <si>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</si>
  <si>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</si>
  <si>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</si>
  <si>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</si>
  <si>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</si>
  <si>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</si>
  <si>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</si>
  <si>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</si>
  <si>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</si>
  <si>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</si>
  <si>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</si>
  <si>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</si>
  <si>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</si>
  <si>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</si>
  <si>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</si>
  <si>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</si>
  <si>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</si>
  <si>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</si>
  <si>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</si>
  <si>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</si>
  <si>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</si>
  <si>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</si>
  <si>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</si>
  <si>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</si>
  <si>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</si>
  <si>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</si>
  <si>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</si>
  <si>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</si>
  <si>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</si>
  <si>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</si>
  <si>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</si>
  <si>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</si>
  <si>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</si>
  <si>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</si>
  <si>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</si>
  <si>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</si>
  <si>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</si>
  <si>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</si>
  <si>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</si>
  <si>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</si>
  <si>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</si>
  <si>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</si>
  <si>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</si>
  <si>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</si>
  <si>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</si>
  <si>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</si>
  <si>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</si>
  <si>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</si>
  <si>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</si>
  <si>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</si>
  <si>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</si>
  <si>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</si>
  <si>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</si>
  <si>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</si>
  <si>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</si>
  <si>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</si>
  <si>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</si>
  <si>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</si>
  <si>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</si>
  <si>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</si>
  <si>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</si>
  <si>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</si>
  <si>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</si>
  <si>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</si>
  <si>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</si>
  <si>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</si>
  <si>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</si>
  <si>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</si>
  <si>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</si>
  <si>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</si>
  <si>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</si>
  <si>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</si>
  <si>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</si>
  <si>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</si>
  <si>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</si>
  <si>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</si>
  <si>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</si>
  <si>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</si>
  <si>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</si>
  <si>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</si>
  <si>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</si>
  <si>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</si>
  <si>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</si>
  <si>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</si>
  <si>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</si>
  <si>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</si>
  <si>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</si>
  <si>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</si>
  <si>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</si>
  <si>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</si>
  <si>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</si>
  <si>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</si>
  <si>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</si>
  <si>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</si>
  <si>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</si>
  <si>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</si>
  <si>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</si>
  <si>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</si>
  <si>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</si>
  <si>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</si>
  <si>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</si>
  <si>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</si>
  <si>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</si>
  <si>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</si>
  <si>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</si>
  <si>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</si>
  <si>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</si>
  <si>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</si>
  <si>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</si>
  <si>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</si>
  <si>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</si>
  <si>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</si>
  <si>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</si>
  <si>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</si>
  <si>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</si>
  <si>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</si>
  <si>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</si>
  <si>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</si>
  <si>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</si>
  <si>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</si>
  <si>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</si>
  <si>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</si>
  <si>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</si>
  <si>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</si>
  <si>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</si>
  <si>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</si>
  <si>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</si>
  <si>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</si>
  <si>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</si>
  <si>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</si>
  <si>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</si>
  <si>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</si>
  <si>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</si>
  <si>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</si>
  <si>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</si>
  <si>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</si>
  <si>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</si>
  <si>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</si>
  <si>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</si>
  <si>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</si>
  <si>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</si>
  <si>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</si>
  <si>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</si>
  <si>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</si>
  <si>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</si>
  <si>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</si>
  <si>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</si>
  <si>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</si>
  <si>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</si>
  <si>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</si>
  <si>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</si>
  <si>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</si>
  <si>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</si>
  <si>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</si>
  <si>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</si>
  <si>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</si>
  <si>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</si>
  <si>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</si>
  <si>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</si>
  <si>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</si>
  <si>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</si>
  <si>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</si>
  <si>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</si>
  <si>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</si>
  <si>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</si>
  <si>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</si>
  <si>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</si>
  <si>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</si>
  <si>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</si>
  <si>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</si>
  <si>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</si>
  <si>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</si>
  <si>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</si>
  <si>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</si>
  <si>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</si>
  <si>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</si>
  <si>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</si>
  <si>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</si>
  <si>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</si>
  <si>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</si>
  <si>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</si>
  <si>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</si>
  <si>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</si>
  <si>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</si>
  <si>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</si>
  <si>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</si>
  <si>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</si>
  <si>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</si>
  <si>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</si>
  <si>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</si>
  <si>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</si>
  <si>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</si>
  <si>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</si>
  <si>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</si>
  <si>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</si>
  <si>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</si>
  <si>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</si>
  <si>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</si>
  <si>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</si>
  <si>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</si>
  <si>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</si>
  <si>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</si>
  <si>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</si>
  <si>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</si>
  <si>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</si>
  <si>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</si>
  <si>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</si>
  <si>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</si>
  <si>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</si>
  <si>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</si>
  <si>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</si>
  <si>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</si>
  <si>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</si>
  <si>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</si>
  <si>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</si>
  <si>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</si>
  <si>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</si>
  <si>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</si>
  <si>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</si>
  <si>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</si>
  <si>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</si>
  <si>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</si>
  <si>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</si>
  <si>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</si>
  <si>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</si>
  <si>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</si>
  <si>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</si>
  <si>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</si>
  <si>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</si>
  <si>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</si>
  <si>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</si>
  <si>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</si>
  <si>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</si>
  <si>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</si>
  <si>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</si>
  <si>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</si>
  <si>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</si>
  <si>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</si>
  <si>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</si>
  <si>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</si>
  <si>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</si>
  <si>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</si>
  <si>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</si>
  <si>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</si>
  <si>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</si>
  <si>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</si>
  <si>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</si>
  <si>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</si>
  <si>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</si>
  <si>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</si>
  <si>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</si>
  <si>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</si>
  <si>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</si>
  <si>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</si>
  <si>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</si>
  <si>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</si>
  <si>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</si>
  <si>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</si>
  <si>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</si>
  <si>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</si>
  <si>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</si>
  <si>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</si>
  <si>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</si>
  <si>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</si>
  <si>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</si>
  <si>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</si>
  <si>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</si>
  <si>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</si>
  <si>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</si>
  <si>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</si>
  <si>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</si>
  <si>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</si>
  <si>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</si>
  <si>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</si>
  <si>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</si>
  <si>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</si>
  <si>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</si>
  <si>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</si>
  <si>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</si>
  <si>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</si>
  <si>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</si>
  <si>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</si>
  <si>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</si>
  <si>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</si>
  <si>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</si>
  <si>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</si>
  <si>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</si>
  <si>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</si>
  <si>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</si>
  <si>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</si>
  <si>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</si>
  <si>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</si>
  <si>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</si>
  <si>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</si>
  <si>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</si>
  <si>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</si>
  <si>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</si>
  <si>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</si>
  <si>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</si>
  <si>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</si>
  <si>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</si>
  <si>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</si>
  <si>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</si>
  <si>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</si>
  <si>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</si>
  <si>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</si>
  <si>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</si>
  <si>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</si>
  <si>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</si>
  <si>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</si>
  <si>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</si>
  <si>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</si>
  <si>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</si>
  <si>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</si>
  <si>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</si>
  <si>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</si>
  <si>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</si>
  <si>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</si>
  <si>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</si>
  <si>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</si>
  <si>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</si>
  <si>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</si>
  <si>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</si>
  <si>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</si>
  <si>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</si>
  <si>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</si>
  <si>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</si>
  <si>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</si>
  <si>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</si>
  <si>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</si>
  <si>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</si>
  <si>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</si>
  <si>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</si>
  <si>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</si>
  <si>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</si>
  <si>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</si>
  <si>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</si>
  <si>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</si>
  <si>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</si>
  <si>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</si>
  <si>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</si>
  <si>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</si>
  <si>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</si>
  <si>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</si>
  <si>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</si>
  <si>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</si>
  <si>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</si>
  <si>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</si>
  <si>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</si>
  <si>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</si>
  <si>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</si>
  <si>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</si>
  <si>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</si>
  <si>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</si>
  <si>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</si>
  <si>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</si>
  <si>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</si>
  <si>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</si>
  <si>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</si>
  <si>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</si>
  <si>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</si>
  <si>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</si>
  <si>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</si>
  <si>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</si>
  <si>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</si>
  <si>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</si>
  <si>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</si>
  <si>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</si>
  <si>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</si>
  <si>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</si>
  <si>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</si>
  <si>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</si>
  <si>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</si>
  <si>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</si>
  <si>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</si>
  <si>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</si>
  <si>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</si>
  <si>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</si>
  <si>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</si>
  <si>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</si>
  <si>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</si>
  <si>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</si>
  <si>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</si>
  <si>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</si>
  <si>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</si>
  <si>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</si>
  <si>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</si>
  <si>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</si>
  <si>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</si>
  <si>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</si>
  <si>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</si>
  <si>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</si>
  <si>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</si>
  <si>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</si>
  <si>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</si>
  <si>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</si>
  <si>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</si>
  <si>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</si>
  <si>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</si>
  <si>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</si>
  <si>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</si>
  <si>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</si>
  <si>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</si>
  <si>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</si>
  <si>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</si>
  <si>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</si>
  <si>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</si>
  <si>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</si>
  <si>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</si>
  <si>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</si>
  <si>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</si>
  <si>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</si>
  <si>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</si>
  <si>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</si>
  <si>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</si>
  <si>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</si>
  <si>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</si>
  <si>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</si>
  <si>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</si>
  <si>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</si>
  <si>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</si>
  <si>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</si>
  <si>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</si>
  <si>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</si>
  <si>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</si>
  <si>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</si>
  <si>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</si>
  <si>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</si>
  <si>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</si>
  <si>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</si>
  <si>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</si>
  <si>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</si>
  <si>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</si>
  <si>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</si>
  <si>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</si>
  <si>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</si>
  <si>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</si>
  <si>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</si>
  <si>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</si>
  <si>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</si>
  <si>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</si>
  <si>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</si>
  <si>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</si>
  <si>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</si>
  <si>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</si>
  <si>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</si>
  <si>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</si>
  <si>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</si>
  <si>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</si>
  <si>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</si>
  <si>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</si>
  <si>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</si>
  <si>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</si>
  <si>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</si>
  <si>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</si>
  <si>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</si>
  <si>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</si>
  <si>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</si>
  <si>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</si>
  <si>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</si>
  <si>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</si>
  <si>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</si>
  <si>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</si>
  <si>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</si>
  <si>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</si>
  <si>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</si>
  <si>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</si>
  <si>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</si>
  <si>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</si>
  <si>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</si>
  <si>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</si>
  <si>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</si>
  <si>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</si>
  <si>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</si>
  <si>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</si>
  <si>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</si>
  <si>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</si>
  <si>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</si>
  <si>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</si>
  <si>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</si>
  <si>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</si>
  <si>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</si>
  <si>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</si>
  <si>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</si>
  <si>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</si>
  <si>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</si>
  <si>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</si>
  <si>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</si>
  <si>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</si>
  <si>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</si>
  <si>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</si>
  <si>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</si>
  <si>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</si>
  <si>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</si>
  <si>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</si>
  <si>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</si>
  <si>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</si>
  <si>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</si>
  <si>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</si>
  <si>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</si>
  <si>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</si>
  <si>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</si>
  <si>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</si>
  <si>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</si>
  <si>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</si>
  <si>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</si>
  <si>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</si>
  <si>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</si>
  <si>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</si>
  <si>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</si>
  <si>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</si>
  <si>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</si>
  <si>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</si>
  <si>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</si>
  <si>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</si>
  <si>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</si>
  <si>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</si>
  <si>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</si>
  <si>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</si>
  <si>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</si>
  <si>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</si>
  <si>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</si>
  <si>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</si>
  <si>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</si>
  <si>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</si>
  <si>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</si>
  <si>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</si>
  <si>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</si>
  <si>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</si>
  <si>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</si>
  <si>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</si>
  <si>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</si>
  <si>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</si>
  <si>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</si>
  <si>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</si>
  <si>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</si>
  <si>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</si>
  <si>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</si>
  <si>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</si>
  <si>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</si>
  <si>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</si>
  <si>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</si>
  <si>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</si>
  <si>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</si>
  <si>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</si>
  <si>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</si>
  <si>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</si>
  <si>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</si>
  <si>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</si>
  <si>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</si>
  <si>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</si>
  <si>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</si>
  <si>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</si>
  <si>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</si>
  <si>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</si>
  <si>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</si>
  <si>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</si>
  <si>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</si>
  <si>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</si>
  <si>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</si>
  <si>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</si>
  <si>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</si>
  <si>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</si>
  <si>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</si>
  <si>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</si>
  <si>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</si>
  <si>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</si>
  <si>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</si>
  <si>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</si>
  <si>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</si>
  <si>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</si>
  <si>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</si>
  <si>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</si>
  <si>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</si>
  <si>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</si>
  <si>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</si>
  <si>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</si>
  <si>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</si>
  <si>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</si>
  <si>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</si>
  <si>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</si>
  <si>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</si>
  <si>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</si>
  <si>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</si>
  <si>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</si>
  <si>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</si>
  <si>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</si>
  <si>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</si>
  <si>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</si>
  <si>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</si>
  <si>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</si>
  <si>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</si>
  <si>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</si>
  <si>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</si>
  <si>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</si>
  <si>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</si>
  <si>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</si>
  <si>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</si>
  <si>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</si>
  <si>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</si>
  <si>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</si>
  <si>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</si>
  <si>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</si>
  <si>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</si>
  <si>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</si>
  <si>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</si>
  <si>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</si>
  <si>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</si>
  <si>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</si>
  <si>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</si>
  <si>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</si>
  <si>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</si>
  <si>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</si>
  <si>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</si>
  <si>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</si>
  <si>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</si>
  <si>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</si>
  <si>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</si>
  <si>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</si>
  <si>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</si>
  <si>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</si>
  <si>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</si>
  <si>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</si>
  <si>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</si>
  <si>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</si>
  <si>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</si>
  <si>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</si>
  <si>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</si>
  <si>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</si>
  <si>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</si>
  <si>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</si>
  <si>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</si>
  <si>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</si>
  <si>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</si>
  <si>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</si>
  <si>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</si>
  <si>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</si>
  <si>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</si>
  <si>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</si>
  <si>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</si>
  <si>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</si>
  <si>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</si>
  <si>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</si>
  <si>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</si>
  <si>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</si>
  <si>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</si>
  <si>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</si>
  <si>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</si>
  <si>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</si>
  <si>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</si>
  <si>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</si>
  <si>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</si>
  <si>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</si>
  <si>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</si>
  <si>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</si>
  <si>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</si>
  <si>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</si>
  <si>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</si>
  <si>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</si>
  <si>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</si>
  <si>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</si>
  <si>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</si>
  <si>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</si>
  <si>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</si>
  <si>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</si>
  <si>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</si>
  <si>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</si>
  <si>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</si>
  <si>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</si>
  <si>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</si>
  <si>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</si>
  <si>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</si>
  <si>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</si>
  <si>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</si>
  <si>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</si>
  <si>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</si>
  <si>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</si>
  <si>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</si>
  <si>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</si>
  <si>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</si>
  <si>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</si>
  <si>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</si>
  <si>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</si>
  <si>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</si>
  <si>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</si>
  <si>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</si>
  <si>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</si>
  <si>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</si>
  <si>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</si>
  <si>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</si>
  <si>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</si>
  <si>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</si>
  <si>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</si>
  <si>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</si>
  <si>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</si>
  <si>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</si>
  <si>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</si>
  <si>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</si>
  <si>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</si>
  <si>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</si>
  <si>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</si>
  <si>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</si>
  <si>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</si>
  <si>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</si>
  <si>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</si>
  <si>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</si>
  <si>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</si>
  <si>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</si>
  <si>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</si>
  <si>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</si>
  <si>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</si>
  <si>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</si>
  <si>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</si>
  <si>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</si>
  <si>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</si>
  <si>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</si>
  <si>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</si>
  <si>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</si>
  <si>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</si>
  <si>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</si>
  <si>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</si>
  <si>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</si>
  <si>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</si>
  <si>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</si>
  <si>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</si>
  <si>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</si>
  <si>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</si>
  <si>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</si>
  <si>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</si>
  <si>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</si>
  <si>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</si>
  <si>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</si>
  <si>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</si>
  <si>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</si>
  <si>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</si>
  <si>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</si>
  <si>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</si>
  <si>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</si>
  <si>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</si>
  <si>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</si>
  <si>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</si>
  <si>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</si>
  <si>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</si>
  <si>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</si>
  <si>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</si>
  <si>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</si>
  <si>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</si>
  <si>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</si>
  <si>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</si>
  <si>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</si>
  <si>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</si>
  <si>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</si>
  <si>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</si>
  <si>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</si>
  <si>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</si>
  <si>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</si>
  <si>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</si>
  <si>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</si>
  <si>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</si>
  <si>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</si>
  <si>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</si>
  <si>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</si>
  <si>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</si>
  <si>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</si>
  <si>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</si>
  <si>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</si>
  <si>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</si>
  <si>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</si>
  <si>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</si>
  <si>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</si>
  <si>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</si>
  <si>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</si>
  <si>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</si>
  <si>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</si>
  <si>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</si>
  <si>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</si>
  <si>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</si>
  <si>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</si>
  <si>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</si>
  <si>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</si>
  <si>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</si>
  <si>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</si>
  <si>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</si>
  <si>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</si>
  <si>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</si>
  <si>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</si>
  <si>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</si>
  <si>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</si>
  <si>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</si>
  <si>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</si>
  <si>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</si>
  <si>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</si>
  <si>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</si>
  <si>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</si>
  <si>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</si>
  <si>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</si>
  <si>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</si>
  <si>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</si>
  <si>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</si>
  <si>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</si>
  <si>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</si>
  <si>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</si>
  <si>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</si>
  <si>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</si>
  <si>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</si>
  <si>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</si>
  <si>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</si>
  <si>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</si>
  <si>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</si>
  <si>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</si>
  <si>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</si>
  <si>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</si>
  <si>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</si>
  <si>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</si>
  <si>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</si>
  <si>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</si>
  <si>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</si>
  <si>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</si>
  <si>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</si>
  <si>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</si>
  <si>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</si>
  <si>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</si>
  <si>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</si>
  <si>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</si>
  <si>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</si>
  <si>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</si>
  <si>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</si>
  <si>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</si>
  <si>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</si>
  <si>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</si>
  <si>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</si>
  <si>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</si>
  <si>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</si>
  <si>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</si>
  <si>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</si>
  <si>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</si>
  <si>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</si>
  <si>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</si>
  <si>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</si>
  <si>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</si>
  <si>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</si>
  <si>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</si>
  <si>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</si>
  <si>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</si>
  <si>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</si>
  <si>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</si>
  <si>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</si>
  <si>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</si>
  <si>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</si>
  <si>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</si>
  <si>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</si>
  <si>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</si>
  <si>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</si>
  <si>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</si>
  <si>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</si>
  <si>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</si>
  <si>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</si>
  <si>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</si>
  <si>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</si>
  <si>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</si>
  <si>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</si>
  <si>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</si>
  <si>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</si>
  <si>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</si>
  <si>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</si>
  <si>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</si>
  <si>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</si>
  <si>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</si>
  <si>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</si>
  <si>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</si>
  <si>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</si>
  <si>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</si>
  <si>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</si>
  <si>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</si>
  <si>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</si>
  <si>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</si>
  <si>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</si>
  <si>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</si>
  <si>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</si>
  <si>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</si>
  <si>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</si>
  <si>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</si>
  <si>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</si>
  <si>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</si>
  <si>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</si>
  <si>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</si>
  <si>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</si>
  <si>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</si>
  <si>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</si>
  <si>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</si>
  <si>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</si>
  <si>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</si>
  <si>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</si>
  <si>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</si>
  <si>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</si>
  <si>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</si>
  <si>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</si>
  <si>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</si>
  <si>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</si>
  <si>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</si>
  <si>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</si>
  <si>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</si>
  <si>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</si>
  <si>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</si>
  <si>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</si>
  <si>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</si>
  <si>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</si>
  <si>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</si>
  <si>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</si>
  <si>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</si>
  <si>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</si>
  <si>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</si>
  <si>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</si>
  <si>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</si>
  <si>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</si>
  <si>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</si>
  <si>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</si>
  <si>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</si>
  <si>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</si>
  <si>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</si>
  <si>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</si>
  <si>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</si>
  <si>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</si>
  <si>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</si>
  <si>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</si>
  <si>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</si>
  <si>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</si>
  <si>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</si>
  <si>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</si>
  <si>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</si>
  <si>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</si>
  <si>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</si>
  <si>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</si>
  <si>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</si>
  <si>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</si>
  <si>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</si>
  <si>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</si>
  <si>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</si>
  <si>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</si>
  <si>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</si>
  <si>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</si>
  <si>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</si>
  <si>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</si>
  <si>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</si>
  <si>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</si>
  <si>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</si>
  <si>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</si>
  <si>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</si>
  <si>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</si>
  <si>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</si>
  <si>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</si>
  <si>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</si>
  <si>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</si>
  <si>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</si>
  <si>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</si>
  <si>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</si>
  <si>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</si>
  <si>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</si>
  <si>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</si>
  <si>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</si>
  <si>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</si>
  <si>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</si>
  <si>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</si>
  <si>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</si>
  <si>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</si>
  <si>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</si>
  <si>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</si>
  <si>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</si>
  <si>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</si>
  <si>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</si>
  <si>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</si>
  <si>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</si>
  <si>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</si>
  <si>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</si>
  <si>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</si>
  <si>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</si>
  <si>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</si>
  <si>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</si>
  <si>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</si>
  <si>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</si>
  <si>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</si>
  <si>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</si>
  <si>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</si>
  <si>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</si>
  <si>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</si>
  <si>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</si>
  <si>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</si>
  <si>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</si>
  <si>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</si>
  <si>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</si>
  <si>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</si>
  <si>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</si>
  <si>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</si>
  <si>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</si>
  <si>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</si>
  <si>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</si>
  <si>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</si>
  <si>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</si>
  <si>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</si>
  <si>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</si>
  <si>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</si>
  <si>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</si>
  <si>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</si>
  <si>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</si>
  <si>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</si>
  <si>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</si>
  <si>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</si>
  <si>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</si>
  <si>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</si>
  <si>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</si>
  <si>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</si>
  <si>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</si>
  <si>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</si>
  <si>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</si>
  <si>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</si>
  <si>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</si>
  <si>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</si>
  <si>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</si>
  <si>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</si>
  <si>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</si>
  <si>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</si>
  <si>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</si>
  <si>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</si>
  <si>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</si>
  <si>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</si>
  <si>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</si>
  <si>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</si>
  <si>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</si>
  <si>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</si>
  <si>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</si>
  <si>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</si>
  <si>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</si>
  <si>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</si>
  <si>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</si>
  <si>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</si>
  <si>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</si>
  <si>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</si>
  <si>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</si>
  <si>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</si>
  <si>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</si>
  <si>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</si>
  <si>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</si>
  <si>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</si>
  <si>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</si>
  <si>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</si>
  <si>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</si>
  <si>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</si>
  <si>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</si>
  <si>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</si>
  <si>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</si>
  <si>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</si>
  <si>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</si>
  <si>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</si>
  <si>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</si>
  <si>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</si>
  <si>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</si>
  <si>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</si>
  <si>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</si>
  <si>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</si>
  <si>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</si>
  <si>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</si>
  <si>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</si>
  <si>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</si>
  <si>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</si>
  <si>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</si>
  <si>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</si>
  <si>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</si>
  <si>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</si>
  <si>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</si>
  <si>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</si>
  <si>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</si>
  <si>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</si>
  <si>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</si>
  <si>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</si>
  <si>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</si>
  <si>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</si>
  <si>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</si>
  <si>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</si>
  <si>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</si>
  <si>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</si>
  <si>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</si>
  <si>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</si>
  <si>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</si>
  <si>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</si>
  <si>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</si>
  <si>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</si>
  <si>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</si>
  <si>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</si>
  <si>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</si>
  <si>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</si>
  <si>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</si>
  <si>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</si>
  <si>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</si>
  <si>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</si>
  <si>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</si>
  <si>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</si>
  <si>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</si>
  <si>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</si>
  <si>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</si>
  <si>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</si>
  <si>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</si>
  <si>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</si>
  <si>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</si>
  <si>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</si>
  <si>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</si>
  <si>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</si>
  <si>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</si>
  <si>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</si>
  <si>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</si>
  <si>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</si>
  <si>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</si>
  <si>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</si>
  <si>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</si>
  <si>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</si>
  <si>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</si>
  <si>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</si>
  <si>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</si>
  <si>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</si>
  <si>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</si>
  <si>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</si>
  <si>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</si>
  <si>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</si>
  <si>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</si>
  <si>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</si>
  <si>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</si>
  <si>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</si>
  <si>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</si>
  <si>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</si>
  <si>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</si>
  <si>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</si>
  <si>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</si>
  <si>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</si>
  <si>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</si>
  <si>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</si>
  <si>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</si>
  <si>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</si>
  <si>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</si>
  <si>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</si>
  <si>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</si>
  <si>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</si>
  <si>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</si>
  <si>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</si>
  <si>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</si>
  <si>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</si>
  <si>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</si>
  <si>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</si>
  <si>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</si>
  <si>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</si>
  <si>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</si>
  <si>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</si>
  <si>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</si>
  <si>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</si>
  <si>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</si>
  <si>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</si>
  <si>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</si>
  <si>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</si>
  <si>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</si>
  <si>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</si>
  <si>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</si>
  <si>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</si>
  <si>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</si>
  <si>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</si>
  <si>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</si>
  <si>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</si>
  <si>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</si>
  <si>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</si>
  <si>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</si>
  <si>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</si>
  <si>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</si>
  <si>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</si>
  <si>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</si>
  <si>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</si>
  <si>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</si>
  <si>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</si>
  <si>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</si>
  <si>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</si>
  <si>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</si>
  <si>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</si>
  <si>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</si>
  <si>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</si>
  <si>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</si>
  <si>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</si>
  <si>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</si>
  <si>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</si>
  <si>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</si>
  <si>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</si>
  <si>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</si>
  <si>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</si>
  <si>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</si>
  <si>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</si>
  <si>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</si>
  <si>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</si>
  <si>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</si>
  <si>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</si>
  <si>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</si>
  <si>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</si>
  <si>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</si>
  <si>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</si>
  <si>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</si>
  <si>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</si>
  <si>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</si>
  <si>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</si>
  <si>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</si>
  <si>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</si>
  <si>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</si>
  <si>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</si>
  <si>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</si>
  <si>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</si>
  <si>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</si>
  <si>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</si>
  <si>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</si>
  <si>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</si>
  <si>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</si>
  <si>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</si>
  <si>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</si>
  <si>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</si>
  <si>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</si>
  <si>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</si>
  <si>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</si>
  <si>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</si>
  <si>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</si>
  <si>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</si>
  <si>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</si>
  <si>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</si>
  <si>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</si>
  <si>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</si>
  <si>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</si>
  <si>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</si>
  <si>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</si>
  <si>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</si>
  <si>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</si>
  <si>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</si>
  <si>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</si>
  <si>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</si>
  <si>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</si>
  <si>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</si>
  <si>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</si>
  <si>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</si>
  <si>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</si>
  <si>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</si>
  <si>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</si>
  <si>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</si>
  <si>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</si>
  <si>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</si>
  <si>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</si>
  <si>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</si>
  <si>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</si>
  <si>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</si>
  <si>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</si>
  <si>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</si>
  <si>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</si>
  <si>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</si>
  <si>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</si>
  <si>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</si>
  <si>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</si>
  <si>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</si>
  <si>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</si>
  <si>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</si>
  <si>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</si>
  <si>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</si>
  <si>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</si>
  <si>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</si>
  <si>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</si>
  <si>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</si>
  <si>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</si>
  <si>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</si>
  <si>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</si>
  <si>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</si>
  <si>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</si>
  <si>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</si>
  <si>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</si>
  <si>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</si>
  <si>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</si>
  <si>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</si>
  <si>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</si>
  <si>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</si>
  <si>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</si>
  <si>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</si>
  <si>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</si>
  <si>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</si>
  <si>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</si>
  <si>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</si>
  <si>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</si>
  <si>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</si>
  <si>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</si>
  <si>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</si>
  <si>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</si>
  <si>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</si>
  <si>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</si>
  <si>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</si>
  <si>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</si>
  <si>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</si>
  <si>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</si>
  <si>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</si>
  <si>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</si>
  <si>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</si>
  <si>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</si>
  <si>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</si>
  <si>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</si>
  <si>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</si>
  <si>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</si>
  <si>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</si>
  <si>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</si>
  <si>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</si>
  <si>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</si>
  <si>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</si>
  <si>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</si>
  <si>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</si>
  <si>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</si>
  <si>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</si>
  <si>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</si>
  <si>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</si>
  <si>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</si>
  <si>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</si>
  <si>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</si>
  <si>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</si>
  <si>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</si>
  <si>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</si>
  <si>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</si>
  <si>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</si>
  <si>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</si>
  <si>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</si>
  <si>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</si>
  <si>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</si>
  <si>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</si>
  <si>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</si>
  <si>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</si>
  <si>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</si>
  <si>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</si>
  <si>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</si>
  <si>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</si>
  <si>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</si>
  <si>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</si>
  <si>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</si>
  <si>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</si>
  <si>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</si>
  <si>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</si>
  <si>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</si>
  <si>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</si>
  <si>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</si>
  <si>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</si>
  <si>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</si>
  <si>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</si>
  <si>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</si>
  <si>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</si>
  <si>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</si>
  <si>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</si>
  <si>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</si>
  <si>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</si>
  <si>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</si>
  <si>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</si>
  <si>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</si>
  <si>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</si>
  <si>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</si>
  <si>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</si>
  <si>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</si>
  <si>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</si>
  <si>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</si>
  <si>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</si>
  <si>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</si>
  <si>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</si>
  <si>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</si>
  <si>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</si>
  <si>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</si>
  <si>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</si>
  <si>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</si>
  <si>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</si>
  <si>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</si>
  <si>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</si>
  <si>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</si>
  <si>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</si>
  <si>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</si>
  <si>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</si>
  <si>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</si>
  <si>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</si>
  <si>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</si>
  <si>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</si>
  <si>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</si>
  <si>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</si>
  <si>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</si>
  <si>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</si>
  <si>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</si>
  <si>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</si>
  <si>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</si>
  <si>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</si>
  <si>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</si>
  <si>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</si>
  <si>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</si>
  <si>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</si>
  <si>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</si>
  <si>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</si>
  <si>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</si>
  <si>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</si>
  <si>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</si>
  <si>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</si>
  <si>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</si>
  <si>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</si>
  <si>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</si>
  <si>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</si>
  <si>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</si>
  <si>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</si>
  <si>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</si>
  <si>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</si>
  <si>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</si>
  <si>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</si>
  <si>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</si>
  <si>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</si>
  <si>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</si>
  <si>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</si>
  <si>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</si>
  <si>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</si>
  <si>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</si>
  <si>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</si>
  <si>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</si>
  <si>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</si>
  <si>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</si>
  <si>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</si>
  <si>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</si>
  <si>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</si>
  <si>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</si>
  <si>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</si>
  <si>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</si>
  <si>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</si>
  <si>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</si>
  <si>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</si>
  <si>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</si>
  <si>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</si>
  <si>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</si>
  <si>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</si>
  <si>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</si>
  <si>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</si>
  <si>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</si>
  <si>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</si>
  <si>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</si>
  <si>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</si>
  <si>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</si>
  <si>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</si>
  <si>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</si>
  <si>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</si>
  <si>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</si>
  <si>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</si>
  <si>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</si>
  <si>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</si>
  <si>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</si>
  <si>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</si>
  <si>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</si>
  <si>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</si>
  <si>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</si>
  <si>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</si>
  <si>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</si>
  <si>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</si>
  <si>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</si>
  <si>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</si>
  <si>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</si>
  <si>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</si>
  <si>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</si>
  <si>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</si>
  <si>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</si>
  <si>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</si>
  <si>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</si>
  <si>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</si>
  <si>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</si>
  <si>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</si>
  <si>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</si>
  <si>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</si>
  <si>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</si>
  <si>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</si>
  <si>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</si>
  <si>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</si>
  <si>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</si>
  <si>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</si>
  <si>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</si>
  <si>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</si>
  <si>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</si>
  <si>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</si>
  <si>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</si>
  <si>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</si>
  <si>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</si>
  <si>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</si>
  <si>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</si>
  <si>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</si>
  <si>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</si>
  <si>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</si>
  <si>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</si>
  <si>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</si>
  <si>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</si>
  <si>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</si>
  <si>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</si>
  <si>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</si>
  <si>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</si>
  <si>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</si>
  <si>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</si>
  <si>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</si>
  <si>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</si>
  <si>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</si>
  <si>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</si>
  <si>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</si>
  <si>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</si>
  <si>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</si>
  <si>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</si>
  <si>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</si>
  <si>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</si>
  <si>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</si>
  <si>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</si>
  <si>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</si>
  <si>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</si>
  <si>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</si>
  <si>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</si>
  <si>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</si>
  <si>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</si>
  <si>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</si>
  <si>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</si>
  <si>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</si>
  <si>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</si>
  <si>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</si>
  <si>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</si>
  <si>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</si>
  <si>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</si>
  <si>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</si>
  <si>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</si>
  <si>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</si>
  <si>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</si>
  <si>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</si>
  <si>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</si>
  <si>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</si>
  <si>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</si>
  <si>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</si>
  <si>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</si>
  <si>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</si>
  <si>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</si>
  <si>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</si>
  <si>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</si>
  <si>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</si>
  <si>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</si>
  <si>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</si>
  <si>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</si>
  <si>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</si>
  <si>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</si>
  <si>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</si>
  <si>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</si>
  <si>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</si>
  <si>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</si>
  <si>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</si>
  <si>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</si>
  <si>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</si>
  <si>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</si>
  <si>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</si>
  <si>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</si>
  <si>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</si>
  <si>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</si>
  <si>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</si>
  <si>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</si>
  <si>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</si>
  <si>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</si>
  <si>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</si>
  <si>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</si>
  <si>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</si>
  <si>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</si>
  <si>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</si>
  <si>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</si>
  <si>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</si>
  <si>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</si>
  <si>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</si>
  <si>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</si>
  <si>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</si>
  <si>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</si>
  <si>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</si>
  <si>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</si>
  <si>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</si>
  <si>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</si>
  <si>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</si>
  <si>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</si>
  <si>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</si>
  <si>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</si>
  <si>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</si>
  <si>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</si>
  <si>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</si>
  <si>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</si>
  <si>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</si>
  <si>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</si>
  <si>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</si>
  <si>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</si>
  <si>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</si>
  <si>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</si>
  <si>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</si>
  <si>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</si>
  <si>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</si>
  <si>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</si>
  <si>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</si>
  <si>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</si>
  <si>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</si>
  <si>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</si>
  <si>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</si>
  <si>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</si>
  <si>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</si>
  <si>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</si>
  <si>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</si>
  <si>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</si>
  <si>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</si>
  <si>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</si>
  <si>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</si>
  <si>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</si>
  <si>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</si>
  <si>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</si>
  <si>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</si>
  <si>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</si>
  <si>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</si>
  <si>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</si>
  <si>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</si>
  <si>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</si>
  <si>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</si>
  <si>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</si>
  <si>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</si>
  <si>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</si>
  <si>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</si>
  <si>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</si>
  <si>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</si>
  <si>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</si>
  <si>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</si>
  <si>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</si>
  <si>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</si>
  <si>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</si>
  <si>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</si>
  <si>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</si>
  <si>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</si>
  <si>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</si>
  <si>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</si>
  <si>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</si>
  <si>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</si>
  <si>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</si>
  <si>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</si>
  <si>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</si>
  <si>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</si>
  <si>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</si>
  <si>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</si>
  <si>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</si>
  <si>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</si>
  <si>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</si>
  <si>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</si>
  <si>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</si>
  <si>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</si>
  <si>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</si>
  <si>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</si>
  <si>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</si>
  <si>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</si>
  <si>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</si>
  <si>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</si>
  <si>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</si>
  <si>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</si>
  <si>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</si>
  <si>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</si>
  <si>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</si>
  <si>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</si>
  <si>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</si>
  <si>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</si>
  <si>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</si>
  <si>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</si>
  <si>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</si>
  <si>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</si>
  <si>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</si>
  <si>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</si>
  <si>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</si>
  <si>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</si>
  <si>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</si>
  <si>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</si>
  <si>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</si>
  <si>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</si>
  <si>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</si>
  <si>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</si>
  <si>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</si>
  <si>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</si>
  <si>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</si>
  <si>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</si>
  <si>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</si>
  <si>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</si>
  <si>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</si>
  <si>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</si>
  <si>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</si>
  <si>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</si>
  <si>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</si>
  <si>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</si>
  <si>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</si>
  <si>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</si>
  <si>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</si>
  <si>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</si>
  <si>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</si>
  <si>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</si>
  <si>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</si>
  <si>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</si>
  <si>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</si>
  <si>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</si>
  <si>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</si>
  <si>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</si>
  <si>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</si>
  <si>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</si>
  <si>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</si>
  <si>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</si>
  <si>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</si>
  <si>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</si>
  <si>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</si>
  <si>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</si>
  <si>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</si>
  <si>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</si>
  <si>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</si>
  <si>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</si>
  <si>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</si>
  <si>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</si>
  <si>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</si>
  <si>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</si>
  <si>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</si>
  <si>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</si>
  <si>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</si>
  <si>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</si>
  <si>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</si>
  <si>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</si>
  <si>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</si>
  <si>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</si>
  <si>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</si>
  <si>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</si>
  <si>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</si>
  <si>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</si>
  <si>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</si>
  <si>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</si>
  <si>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</si>
  <si>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</si>
  <si>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</si>
  <si>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</si>
  <si>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</si>
  <si>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</si>
  <si>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</si>
  <si>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</si>
  <si>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</si>
  <si>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</si>
  <si>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</si>
  <si>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</si>
  <si>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</si>
  <si>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</si>
  <si>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</si>
  <si>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</si>
  <si>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</si>
  <si>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</si>
  <si>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</si>
  <si>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</si>
  <si>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</si>
  <si>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</si>
  <si>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</si>
  <si>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</si>
  <si>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</si>
  <si>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</si>
  <si>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</si>
  <si>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</si>
  <si>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</si>
  <si>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</si>
  <si>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</si>
  <si>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</si>
  <si>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</si>
  <si>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</si>
  <si>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</si>
  <si>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</si>
  <si>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</si>
  <si>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</si>
  <si>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</si>
  <si>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</si>
  <si>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</si>
  <si>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</si>
  <si>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</si>
  <si>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</si>
  <si>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</si>
  <si>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</si>
  <si>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</si>
  <si>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</si>
  <si>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</si>
  <si>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</si>
  <si>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</si>
  <si>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</si>
  <si>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</si>
  <si>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</si>
  <si>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</si>
  <si>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</si>
  <si>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</si>
  <si>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</si>
  <si>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</si>
  <si>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</si>
  <si>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</si>
  <si>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</si>
  <si>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</si>
  <si>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</si>
  <si>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</si>
  <si>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</si>
  <si>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</si>
  <si>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</si>
  <si>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</si>
  <si>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</si>
  <si>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</si>
  <si>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</si>
  <si>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</si>
  <si>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</si>
  <si>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</si>
  <si>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</si>
  <si>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</si>
  <si>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</si>
  <si>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</si>
  <si>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</si>
  <si>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</si>
  <si>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</si>
  <si>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</si>
  <si>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</si>
  <si>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</si>
  <si>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</si>
  <si>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</si>
  <si>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</si>
  <si>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</si>
  <si>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</si>
  <si>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</si>
  <si>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</si>
  <si>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</si>
  <si>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</si>
  <si>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</si>
  <si>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</si>
  <si>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</si>
  <si>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</si>
  <si>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</si>
  <si>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</si>
  <si>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</si>
  <si>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</si>
  <si>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</si>
  <si>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</si>
  <si>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</si>
  <si>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</si>
  <si>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</si>
  <si>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</si>
  <si>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</si>
  <si>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</si>
  <si>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</si>
  <si>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</si>
  <si>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</si>
  <si>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</si>
  <si>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</si>
  <si>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</si>
  <si>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</si>
  <si>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</si>
  <si>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</si>
  <si>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</si>
  <si>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</si>
  <si>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</si>
  <si>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</si>
  <si>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</si>
  <si>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</si>
  <si>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</si>
  <si>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</si>
  <si>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</si>
  <si>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</si>
  <si>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</si>
  <si>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</si>
  <si>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</si>
  <si>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</si>
  <si>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</si>
  <si>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</si>
  <si>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</si>
  <si>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</si>
  <si>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</si>
  <si>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</si>
  <si>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</si>
  <si>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</si>
  <si>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</si>
  <si>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</si>
  <si>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</si>
  <si>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</si>
  <si>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</si>
  <si>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</si>
  <si>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</si>
  <si>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</si>
  <si>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</si>
  <si>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</si>
  <si>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</si>
  <si>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</si>
  <si>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</si>
  <si>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</si>
  <si>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</si>
  <si>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</si>
  <si>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</si>
  <si>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</si>
  <si>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</si>
  <si>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</si>
  <si>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</si>
  <si>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</si>
  <si>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</si>
  <si>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</si>
  <si>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</si>
  <si>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</si>
  <si>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</si>
  <si>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</si>
  <si>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</si>
  <si>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</si>
  <si>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</si>
  <si>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</si>
  <si>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</si>
  <si>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</si>
  <si>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</si>
  <si>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</si>
  <si>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</si>
  <si>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</si>
  <si>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</si>
  <si>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</si>
  <si>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</si>
  <si>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</si>
  <si>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</si>
  <si>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</si>
  <si>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</si>
  <si>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</si>
  <si>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</si>
  <si>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</si>
  <si>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</si>
  <si>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</si>
  <si>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</si>
  <si>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</si>
  <si>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</si>
  <si>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</si>
  <si>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</si>
  <si>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</si>
  <si>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</si>
  <si>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</si>
  <si>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</si>
  <si>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</si>
  <si>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</si>
  <si>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</si>
  <si>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</si>
  <si>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</si>
  <si>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</si>
  <si>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</si>
  <si>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</si>
  <si>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</si>
  <si>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</si>
  <si>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</si>
  <si>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</si>
  <si>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</si>
  <si>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</si>
  <si>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</si>
  <si>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</si>
  <si>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</si>
  <si>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</si>
  <si>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</si>
  <si>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</si>
  <si>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</si>
  <si>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</si>
  <si>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</si>
  <si>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</si>
  <si>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</si>
  <si>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</si>
  <si>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</si>
  <si>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</si>
  <si>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</si>
  <si>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</si>
  <si>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</si>
  <si>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</si>
  <si>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</si>
  <si>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</si>
  <si>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</si>
  <si>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</si>
  <si>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</si>
  <si>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</si>
  <si>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</si>
  <si>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</si>
  <si>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</si>
  <si>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</si>
  <si>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</si>
  <si>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</si>
  <si>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</si>
  <si>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</si>
  <si>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</si>
  <si>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</si>
  <si>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</si>
  <si>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</si>
  <si>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</si>
  <si>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</si>
  <si>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</si>
  <si>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</si>
  <si>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</si>
  <si>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</si>
  <si>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</si>
  <si>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</si>
  <si>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</si>
  <si>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</si>
  <si>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</si>
  <si>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</si>
  <si>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</si>
  <si>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</si>
  <si>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</si>
  <si>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</si>
  <si>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</si>
  <si>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</si>
  <si>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</si>
  <si>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</si>
  <si>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</si>
  <si>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</si>
  <si>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</si>
  <si>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</si>
  <si>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</si>
  <si>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</si>
  <si>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</si>
  <si>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</si>
  <si>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</si>
  <si>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</si>
  <si>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</si>
  <si>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</si>
  <si>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</si>
  <si>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</si>
  <si>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</si>
  <si>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</si>
  <si>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</si>
  <si>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</si>
  <si>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</si>
  <si>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</si>
  <si>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</si>
  <si>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</si>
  <si>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</si>
  <si>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</si>
  <si>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</si>
  <si>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</si>
  <si>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</si>
  <si>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</si>
  <si>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</si>
  <si>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</si>
  <si>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</si>
  <si>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</si>
  <si>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</si>
  <si>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</si>
  <si>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</si>
  <si>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</si>
  <si>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</si>
  <si>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</si>
  <si>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</si>
  <si>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</si>
  <si>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</si>
  <si>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</si>
  <si>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</si>
  <si>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</si>
  <si>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</si>
  <si>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</si>
  <si>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</si>
  <si>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</si>
  <si>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</si>
  <si>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</si>
  <si>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</si>
  <si>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</si>
  <si>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</si>
  <si>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</si>
  <si>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</si>
  <si>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</si>
  <si>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</si>
  <si>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</si>
  <si>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</si>
  <si>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</si>
  <si>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</si>
  <si>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</si>
  <si>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</si>
  <si>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</si>
  <si>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</si>
  <si>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</si>
  <si>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</si>
  <si>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</si>
  <si>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</si>
  <si>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</si>
  <si>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</si>
  <si>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</si>
  <si>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</si>
  <si>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</si>
  <si>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</si>
  <si>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</si>
  <si>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</si>
  <si>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</si>
  <si>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</si>
  <si>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</si>
  <si>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</si>
  <si>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</si>
  <si>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</si>
  <si>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</si>
  <si>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</si>
  <si>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</si>
  <si>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</si>
  <si>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</si>
  <si>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</si>
  <si>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</si>
  <si>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</si>
  <si>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</si>
  <si>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</si>
  <si>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</si>
  <si>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</si>
  <si>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</si>
  <si>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</si>
  <si>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</si>
  <si>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</si>
  <si>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</si>
  <si>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</si>
  <si>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</si>
  <si>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</si>
  <si>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</si>
  <si>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</si>
  <si>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</si>
  <si>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</si>
  <si>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</si>
  <si>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</si>
  <si>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</si>
  <si>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</si>
  <si>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</si>
  <si>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</si>
  <si>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</si>
  <si>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</si>
  <si>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</si>
  <si>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</si>
  <si>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</si>
  <si>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</si>
  <si>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</si>
  <si>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</si>
  <si>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</si>
  <si>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</si>
  <si>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</si>
  <si>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</si>
  <si>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</si>
  <si>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</si>
  <si>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</si>
  <si>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</si>
  <si>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</si>
  <si>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</si>
  <si>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</si>
  <si>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</si>
  <si>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</si>
  <si>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</si>
  <si>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</si>
  <si>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</si>
  <si>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</si>
  <si>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</si>
  <si>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</si>
  <si>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</si>
  <si>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</si>
  <si>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</si>
  <si>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</si>
  <si>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</si>
  <si>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</si>
  <si>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</si>
  <si>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</si>
  <si>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</si>
  <si>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</si>
  <si>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</si>
  <si>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</si>
  <si>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</si>
  <si>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</si>
  <si>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</si>
  <si>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</si>
  <si>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</si>
  <si>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</si>
  <si>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</si>
  <si>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</si>
  <si>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</si>
  <si>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</si>
  <si>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</si>
  <si>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</si>
  <si>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</si>
  <si>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</si>
  <si>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</si>
  <si>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</si>
  <si>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</si>
  <si>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</si>
  <si>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</si>
  <si>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</si>
  <si>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</si>
  <si>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</si>
  <si>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</si>
  <si>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</si>
  <si>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</si>
  <si>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</si>
  <si>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</si>
  <si>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</si>
  <si>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</si>
  <si>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</si>
  <si>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</si>
  <si>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</si>
  <si>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</si>
  <si>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</si>
  <si>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</si>
  <si>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</si>
  <si>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</si>
  <si>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</si>
  <si>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</si>
  <si>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</si>
  <si>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</si>
  <si>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</si>
  <si>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</si>
  <si>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</si>
  <si>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</si>
  <si>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</si>
  <si>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</si>
  <si>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</si>
  <si>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</si>
  <si>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</si>
  <si>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</si>
  <si>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</si>
  <si>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</si>
  <si>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</si>
  <si>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</si>
  <si>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</si>
  <si>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</si>
  <si>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</si>
  <si>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</si>
  <si>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</si>
  <si>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</si>
  <si>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</si>
  <si>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</si>
  <si>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</si>
  <si>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</si>
  <si>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</si>
  <si>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</si>
  <si>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</si>
  <si>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</si>
  <si>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</si>
  <si>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</si>
  <si>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</si>
  <si>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</si>
  <si>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</si>
  <si>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</si>
  <si>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</si>
  <si>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</si>
  <si>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</si>
  <si>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</si>
  <si>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</si>
  <si>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</si>
  <si>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</si>
  <si>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</si>
  <si>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</si>
  <si>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</si>
  <si>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</si>
  <si>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</si>
  <si>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</si>
  <si>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</si>
  <si>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</si>
  <si>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</si>
  <si>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</si>
  <si>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</si>
  <si>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</si>
  <si>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</si>
  <si>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</si>
  <si>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</si>
  <si>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</si>
  <si>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</si>
  <si>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</si>
  <si>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</si>
  <si>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</si>
  <si>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</si>
  <si>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</si>
  <si>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</si>
  <si>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</si>
  <si>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</si>
  <si>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</si>
  <si>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</si>
  <si>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</si>
  <si>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</si>
  <si>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</si>
  <si>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</si>
  <si>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</si>
  <si>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</si>
  <si>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</si>
  <si>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</si>
  <si>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</si>
  <si>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</si>
  <si>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</si>
  <si>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</si>
  <si>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</si>
  <si>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</si>
  <si>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</si>
  <si>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</si>
  <si>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</si>
  <si>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</si>
  <si>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</si>
  <si>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</si>
  <si>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</si>
  <si>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</si>
  <si>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</si>
  <si>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</si>
  <si>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</si>
  <si>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</si>
  <si>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</si>
  <si>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</si>
  <si>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</si>
  <si>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</si>
  <si>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</si>
  <si>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</si>
  <si>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</si>
  <si>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</si>
  <si>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</si>
  <si>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</si>
  <si>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</si>
  <si>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</si>
  <si>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</si>
  <si>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</si>
  <si>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</si>
  <si>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</si>
  <si>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</si>
  <si>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</si>
  <si>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</si>
  <si>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</si>
  <si>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</si>
  <si>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</si>
  <si>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</si>
  <si>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</si>
  <si>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</si>
  <si>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</si>
  <si>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</si>
  <si>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</si>
  <si>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</si>
  <si>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</si>
  <si>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</si>
  <si>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</si>
  <si>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</si>
  <si>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</si>
  <si>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</si>
  <si>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</si>
  <si>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</si>
  <si>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</si>
  <si>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</si>
  <si>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</si>
  <si>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</si>
  <si>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</si>
  <si>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</si>
  <si>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</si>
  <si>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</si>
  <si>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</si>
  <si>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</si>
  <si>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</si>
  <si>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</si>
  <si>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</si>
  <si>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</si>
  <si>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</si>
  <si>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</si>
  <si>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</si>
  <si>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</si>
  <si>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</si>
  <si>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</si>
  <si>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</si>
  <si>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</si>
  <si>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</si>
  <si>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</si>
  <si>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</si>
  <si>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</si>
  <si>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</si>
  <si>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</si>
  <si>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</si>
  <si>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</si>
  <si>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</si>
  <si>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</si>
  <si>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</si>
  <si>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</si>
  <si>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</si>
  <si>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</si>
  <si>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</si>
  <si>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</si>
  <si>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</si>
  <si>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</si>
  <si>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</si>
  <si>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</si>
  <si>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</si>
  <si>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</si>
  <si>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</si>
  <si>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</si>
  <si>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</si>
  <si>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</si>
  <si>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</si>
  <si>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</si>
  <si>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</si>
  <si>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</si>
  <si>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</si>
  <si>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</si>
  <si>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</si>
  <si>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</si>
  <si>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</si>
  <si>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</si>
  <si>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</si>
  <si>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</si>
  <si>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</si>
  <si>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</si>
  <si>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</si>
  <si>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</si>
  <si>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</si>
  <si>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</si>
  <si>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</si>
  <si>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</si>
  <si>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</si>
  <si>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</si>
  <si>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</si>
  <si>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</si>
  <si>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</si>
  <si>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</si>
  <si>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</si>
  <si>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</si>
  <si>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</si>
  <si>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</si>
  <si>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</si>
  <si>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</si>
  <si>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</si>
  <si>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</si>
  <si>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</si>
  <si>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</si>
  <si>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</si>
  <si>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</si>
  <si>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</si>
  <si>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</si>
  <si>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</si>
  <si>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</si>
  <si>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</si>
  <si>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</si>
  <si>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</si>
  <si>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</si>
  <si>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</si>
  <si>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</si>
  <si>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</si>
  <si>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</si>
  <si>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</si>
  <si>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</si>
  <si>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</si>
  <si>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</si>
  <si>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</si>
  <si>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</si>
  <si>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</si>
  <si>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</si>
  <si>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</si>
  <si>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</si>
  <si>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</si>
  <si>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</si>
  <si>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</si>
  <si>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</si>
  <si>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</si>
  <si>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</si>
  <si>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</si>
  <si>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</si>
  <si>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</si>
  <si>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</si>
  <si>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</si>
  <si>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</si>
  <si>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</si>
  <si>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</si>
  <si>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</si>
  <si>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</si>
  <si>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</si>
  <si>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</si>
  <si>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</si>
  <si>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</si>
  <si>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</si>
  <si>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</si>
  <si>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</si>
  <si>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</si>
  <si>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</si>
  <si>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</si>
  <si>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</si>
  <si>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</si>
  <si>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</si>
  <si>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</si>
  <si>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</si>
  <si>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</si>
  <si>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</si>
  <si>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</si>
  <si>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</si>
  <si>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</si>
  <si>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</si>
  <si>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</si>
  <si>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</si>
  <si>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</si>
  <si>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</si>
  <si>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</si>
  <si>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</si>
  <si>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</si>
  <si>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</si>
  <si>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</si>
  <si>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</si>
  <si>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</si>
  <si>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</si>
  <si>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</si>
  <si>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</si>
  <si>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</si>
  <si>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</si>
  <si>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</si>
  <si>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</si>
  <si>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</si>
  <si>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</si>
  <si>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</si>
  <si>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</si>
  <si>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</si>
  <si>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</si>
  <si>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</si>
  <si>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</si>
  <si>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</si>
  <si>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</si>
  <si>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</si>
  <si>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</si>
  <si>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</si>
  <si>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</si>
  <si>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</si>
  <si>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</si>
  <si>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</si>
  <si>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</si>
  <si>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</si>
  <si>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</si>
  <si>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</si>
  <si>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</si>
  <si>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</si>
  <si>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</si>
  <si>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</si>
  <si>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</si>
  <si>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</si>
  <si>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</si>
  <si>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</si>
  <si>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</si>
  <si>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</si>
  <si>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</si>
  <si>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</si>
  <si>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</si>
  <si>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</si>
  <si>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</si>
  <si>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</si>
  <si>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</si>
  <si>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</si>
  <si>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</si>
  <si>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</si>
  <si>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</si>
  <si>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</si>
  <si>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</si>
  <si>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</si>
  <si>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</si>
  <si>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</si>
  <si>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</si>
  <si>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</si>
  <si>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</si>
  <si>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</si>
  <si>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</si>
  <si>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</si>
  <si>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</si>
  <si>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</si>
  <si>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</si>
  <si>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</si>
  <si>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</si>
  <si>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</si>
  <si>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</si>
  <si>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</si>
  <si>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</si>
  <si>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</si>
  <si>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</si>
  <si>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</si>
  <si>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</si>
  <si>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</si>
  <si>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</si>
  <si>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</si>
  <si>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</si>
  <si>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</si>
  <si>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</si>
  <si>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</si>
  <si>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</si>
  <si>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</si>
  <si>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</si>
  <si>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</si>
  <si>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</si>
  <si>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</si>
  <si>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</si>
  <si>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</si>
  <si>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</si>
  <si>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</si>
  <si>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</si>
  <si>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</si>
  <si>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</si>
  <si>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</si>
  <si>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</si>
  <si>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</si>
  <si>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</si>
  <si>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</si>
  <si>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</si>
  <si>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</si>
  <si>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</si>
  <si>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</si>
  <si>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</si>
  <si>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</si>
  <si>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</si>
  <si>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</si>
  <si>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</si>
  <si>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</si>
  <si>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</si>
  <si>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</si>
  <si>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</si>
  <si>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</si>
  <si>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</si>
  <si>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</si>
  <si>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</si>
  <si>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</si>
  <si>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</si>
  <si>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</si>
  <si>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</si>
  <si>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</si>
  <si>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</si>
  <si>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</si>
  <si>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</si>
  <si>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</si>
  <si>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</si>
  <si>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</si>
  <si>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</si>
  <si>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</si>
  <si>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</si>
  <si>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</si>
  <si>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</si>
  <si>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</si>
  <si>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</si>
  <si>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</si>
  <si>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</si>
  <si>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</si>
  <si>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</si>
  <si>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</si>
  <si>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</si>
  <si>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</si>
  <si>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</si>
  <si>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</si>
  <si>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</si>
  <si>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</si>
  <si>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</si>
  <si>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</si>
  <si>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</si>
  <si>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</si>
  <si>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</si>
  <si>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</si>
  <si>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</si>
  <si>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</si>
  <si>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</si>
  <si>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</si>
  <si>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</si>
  <si>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</si>
  <si>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</si>
  <si>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</si>
  <si>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</si>
  <si>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</si>
  <si>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</si>
  <si>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</si>
  <si>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</si>
  <si>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</si>
  <si>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</si>
  <si>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</si>
  <si>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</si>
  <si>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</si>
  <si>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</si>
  <si>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</si>
  <si>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</si>
  <si>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</si>
  <si>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</si>
  <si>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</si>
  <si>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</si>
  <si>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</si>
  <si>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</si>
  <si>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</si>
  <si>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</si>
  <si>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</si>
  <si>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</si>
  <si>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</si>
  <si>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</si>
  <si>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</si>
  <si>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</si>
  <si>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</si>
  <si>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</si>
  <si>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</si>
  <si>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</si>
  <si>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</si>
  <si>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</si>
  <si>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</si>
  <si>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</si>
  <si>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</si>
  <si>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</si>
  <si>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</si>
  <si>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</si>
  <si>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</si>
  <si>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</si>
  <si>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</si>
  <si>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</si>
  <si>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</si>
  <si>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</si>
  <si>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</si>
  <si>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</si>
  <si>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</si>
  <si>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</si>
  <si>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</si>
  <si>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</si>
  <si>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</si>
  <si>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</si>
  <si>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</si>
  <si>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</si>
  <si>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</si>
  <si>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</si>
  <si>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</si>
  <si>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</si>
  <si>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</si>
  <si>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</si>
  <si>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</si>
  <si>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</si>
  <si>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</si>
  <si>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</si>
  <si>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</si>
  <si>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</si>
  <si>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</si>
  <si>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</si>
  <si>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</si>
  <si>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</si>
  <si>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</si>
  <si>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</si>
  <si>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</si>
  <si>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</si>
  <si>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</si>
  <si>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</si>
  <si>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</si>
  <si>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</si>
  <si>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</si>
  <si>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</si>
  <si>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</si>
  <si>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</si>
  <si>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</si>
  <si>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</si>
  <si>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</si>
  <si>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</si>
  <si>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</si>
  <si>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</si>
  <si>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</si>
  <si>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</si>
  <si>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</si>
  <si>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</si>
  <si>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</si>
  <si>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</si>
  <si>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</si>
  <si>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</si>
  <si>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</si>
  <si>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</si>
  <si>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</si>
  <si>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</si>
  <si>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</si>
  <si>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</si>
  <si>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</si>
  <si>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</si>
  <si>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</si>
  <si>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</si>
  <si>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</si>
  <si>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</si>
  <si>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</si>
  <si>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</si>
  <si>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</si>
  <si>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</si>
  <si>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</si>
  <si>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</si>
  <si>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</si>
  <si>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</si>
  <si>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</si>
  <si>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</si>
  <si>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</si>
  <si>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</si>
  <si>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</si>
  <si>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</si>
  <si>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</si>
  <si>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</si>
  <si>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</si>
  <si>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</si>
  <si>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</si>
  <si>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</si>
  <si>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</si>
  <si>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</si>
  <si>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</si>
  <si>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</si>
  <si>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</si>
  <si>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</si>
  <si>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</si>
  <si>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</si>
  <si>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</si>
  <si>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</si>
  <si>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</si>
  <si>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</si>
  <si>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</si>
  <si>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</si>
  <si>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</si>
  <si>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</si>
  <si>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</si>
  <si>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</si>
  <si>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</si>
  <si>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</si>
  <si>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</si>
  <si>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</si>
  <si>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</si>
  <si>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</si>
  <si>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</si>
  <si>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</si>
  <si>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</si>
  <si>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</si>
  <si>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</si>
  <si>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</si>
  <si>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</si>
  <si>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</si>
  <si>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</si>
  <si>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</si>
  <si>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</si>
  <si>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</si>
  <si>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</si>
  <si>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</si>
  <si>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</si>
  <si>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</si>
  <si>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</si>
  <si>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</si>
  <si>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</si>
  <si>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</si>
  <si>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</si>
  <si>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</si>
  <si>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</si>
  <si>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</si>
  <si>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</si>
  <si>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</si>
  <si>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</si>
  <si>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</si>
  <si>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</si>
  <si>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</si>
  <si>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</si>
  <si>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</si>
  <si>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</si>
  <si>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</si>
  <si>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</si>
  <si>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</si>
  <si>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</si>
  <si>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</si>
  <si>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</si>
  <si>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</si>
  <si>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</si>
  <si>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</si>
  <si>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</si>
  <si>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</si>
  <si>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</si>
  <si>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</si>
  <si>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</si>
  <si>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</si>
  <si>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</si>
  <si>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</si>
  <si>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</si>
  <si>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</si>
  <si>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</si>
  <si>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</si>
  <si>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</si>
  <si>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</si>
  <si>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</si>
  <si>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</si>
  <si>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</si>
  <si>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</si>
  <si>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</si>
  <si>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</si>
  <si>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</si>
  <si>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</si>
  <si>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</si>
  <si>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</si>
  <si>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</si>
  <si>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</si>
  <si>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</si>
  <si>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</si>
  <si>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</si>
  <si>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</si>
  <si>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</si>
  <si>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</si>
  <si>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</si>
  <si>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</si>
  <si>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</si>
  <si>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</si>
  <si>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</si>
  <si>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</si>
  <si>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</si>
  <si>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</si>
  <si>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</si>
  <si>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</si>
  <si>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</si>
  <si>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</si>
  <si>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</si>
  <si>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</si>
  <si>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</si>
  <si>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</si>
  <si>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</si>
  <si>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</si>
  <si>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</si>
  <si>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</si>
  <si>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</si>
  <si>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</si>
  <si>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</si>
  <si>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</si>
  <si>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</si>
  <si>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</si>
  <si>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</si>
  <si>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</si>
  <si>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</si>
  <si>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</si>
  <si>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</si>
  <si>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</si>
  <si>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</si>
  <si>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</si>
  <si>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</si>
  <si>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</si>
  <si>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</si>
  <si>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</si>
  <si>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</si>
  <si>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</si>
  <si>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</si>
  <si>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</si>
  <si>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</si>
  <si>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</si>
  <si>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</si>
  <si>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</si>
  <si>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</si>
  <si>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</si>
  <si>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</si>
  <si>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</si>
  <si>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</si>
  <si>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</si>
  <si>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</si>
  <si>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</si>
  <si>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</si>
  <si>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</si>
  <si>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</si>
  <si>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</si>
  <si>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</si>
  <si>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</si>
  <si>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</si>
  <si>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</si>
  <si>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</si>
  <si>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</si>
  <si>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</si>
  <si>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</si>
  <si>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</si>
  <si>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</si>
  <si>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</si>
  <si>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</si>
  <si>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</si>
  <si>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</si>
  <si>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</si>
  <si>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</si>
  <si>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</si>
  <si>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</si>
  <si>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</si>
  <si>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</si>
  <si>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</si>
  <si>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</si>
  <si>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</si>
  <si>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</si>
  <si>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</si>
  <si>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</si>
  <si>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</si>
  <si>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</si>
  <si>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</si>
  <si>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</si>
  <si>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</si>
  <si>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</si>
  <si>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</si>
  <si>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</si>
  <si>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</si>
  <si>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</si>
  <si>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</si>
  <si>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</si>
  <si>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</si>
  <si>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</si>
  <si>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</si>
  <si>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</si>
  <si>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</si>
  <si>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</si>
  <si>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</si>
  <si>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</si>
  <si>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</si>
  <si>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</si>
  <si>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</si>
  <si>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</si>
  <si>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</si>
  <si>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</si>
  <si>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</si>
  <si>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</si>
  <si>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</si>
  <si>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</si>
  <si>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</si>
  <si>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</si>
  <si>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</si>
  <si>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</si>
  <si>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</si>
  <si>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</si>
  <si>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</si>
  <si>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</si>
  <si>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</si>
  <si>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</si>
  <si>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</si>
  <si>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</si>
  <si>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</si>
  <si>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</si>
  <si>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</si>
  <si>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</si>
  <si>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</si>
  <si>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</si>
  <si>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</si>
  <si>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</si>
  <si>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</si>
  <si>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</si>
  <si>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</si>
  <si>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</si>
  <si>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</si>
  <si>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</si>
  <si>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</si>
  <si>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</si>
  <si>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</si>
  <si>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</si>
  <si>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</si>
  <si>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</si>
  <si>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</si>
  <si>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</si>
  <si>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</si>
  <si>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</si>
  <si>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</si>
  <si>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</si>
  <si>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</si>
  <si>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</si>
  <si>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</si>
  <si>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</si>
  <si>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</si>
  <si>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</si>
  <si>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</si>
  <si>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</si>
  <si>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</si>
  <si>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</si>
  <si>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</si>
  <si>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</si>
  <si>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</si>
  <si>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</si>
  <si>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</si>
  <si>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</si>
  <si>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</si>
  <si>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</si>
  <si>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</si>
  <si>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</si>
  <si>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</si>
  <si>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</si>
  <si>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</si>
  <si>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</si>
  <si>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</si>
  <si>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</si>
  <si>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</si>
  <si>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</si>
  <si>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</si>
  <si>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</si>
  <si>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</si>
  <si>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</si>
  <si>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</si>
  <si>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</si>
  <si>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</si>
  <si>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</si>
  <si>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</si>
  <si>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</si>
  <si>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</si>
  <si>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</si>
  <si>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</si>
  <si>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</si>
  <si>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</si>
  <si>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</si>
  <si>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</si>
  <si>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</si>
  <si>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</si>
  <si>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</si>
  <si>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</si>
  <si>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</si>
  <si>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</si>
  <si>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</si>
  <si>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</si>
  <si>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</si>
  <si>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</si>
  <si>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</si>
  <si>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</si>
  <si>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</si>
  <si>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</si>
  <si>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</si>
  <si>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</si>
  <si>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</si>
  <si>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</si>
  <si>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</si>
  <si>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</si>
  <si>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</si>
  <si>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</si>
  <si>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</si>
  <si>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</si>
  <si>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</si>
  <si>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</si>
  <si>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</si>
  <si>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</si>
  <si>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</si>
  <si>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</si>
  <si>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</si>
  <si>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</si>
  <si>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</si>
  <si>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</si>
  <si>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</si>
  <si>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</si>
  <si>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</si>
  <si>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</si>
  <si>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</si>
  <si>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</si>
  <si>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</si>
  <si>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</si>
  <si>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</si>
  <si>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</si>
  <si>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</si>
  <si>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</si>
  <si>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</si>
  <si>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</si>
  <si>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</si>
  <si>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</si>
  <si>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</si>
  <si>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</si>
  <si>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</si>
  <si>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</si>
  <si>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</si>
  <si>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</si>
  <si>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</si>
  <si>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</si>
  <si>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</si>
  <si>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</si>
  <si>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</si>
  <si>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</si>
  <si>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</si>
  <si>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</si>
  <si>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</si>
  <si>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</si>
  <si>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</si>
  <si>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</si>
  <si>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</si>
  <si>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</si>
  <si>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</si>
  <si>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</si>
  <si>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</si>
  <si>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</si>
  <si>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</si>
  <si>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</si>
  <si>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</si>
  <si>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</si>
  <si>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</si>
  <si>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</si>
  <si>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</si>
  <si>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</si>
  <si>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</si>
  <si>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</si>
  <si>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</si>
  <si>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</si>
  <si>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</si>
  <si>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</si>
  <si>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</si>
  <si>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</si>
  <si>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</si>
  <si>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</si>
  <si>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</si>
  <si>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</si>
  <si>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</si>
  <si>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</si>
  <si>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</si>
  <si>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</si>
  <si>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</si>
  <si>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</si>
  <si>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</si>
  <si>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</si>
  <si>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</si>
  <si>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</si>
  <si>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</si>
  <si>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</si>
  <si>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</si>
  <si>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</si>
  <si>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</si>
  <si>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</si>
  <si>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</si>
  <si>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</si>
  <si>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</si>
  <si>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</si>
  <si>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</si>
  <si>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</si>
  <si>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</si>
  <si>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</si>
  <si>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</si>
  <si>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</si>
  <si>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</si>
  <si>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</si>
  <si>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</si>
  <si>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</si>
  <si>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</si>
  <si>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</si>
  <si>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</si>
  <si>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</si>
  <si>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</si>
  <si>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</si>
  <si>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</si>
  <si>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</si>
  <si>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</si>
  <si>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</si>
  <si>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</si>
  <si>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</si>
  <si>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</si>
  <si>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</si>
  <si>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</si>
  <si>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</si>
  <si>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</si>
  <si>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</si>
  <si>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</si>
  <si>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</si>
  <si>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</si>
  <si>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</si>
  <si>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</si>
  <si>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</si>
  <si>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</si>
  <si>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</si>
  <si>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</si>
  <si>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</si>
  <si>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</si>
  <si>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</si>
  <si>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</si>
  <si>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</si>
  <si>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</si>
  <si>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</si>
  <si>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</si>
  <si>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</si>
  <si>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</si>
  <si>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</si>
  <si>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</si>
  <si>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</si>
  <si>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</si>
  <si>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</si>
  <si>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</si>
  <si>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</si>
  <si>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</si>
  <si>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</si>
  <si>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</si>
  <si>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</si>
  <si>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</si>
  <si>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</si>
  <si>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</si>
  <si>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</si>
  <si>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</si>
  <si>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</si>
  <si>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</si>
  <si>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</si>
  <si>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</si>
  <si>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</si>
  <si>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</si>
  <si>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</si>
  <si>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</si>
  <si>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</si>
  <si>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</si>
  <si>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</si>
  <si>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</si>
  <si>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</si>
  <si>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</si>
  <si>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</si>
  <si>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</si>
  <si>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</si>
  <si>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</si>
  <si>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</si>
  <si>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</si>
  <si>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</si>
  <si>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</si>
  <si>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</si>
  <si>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</si>
  <si>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</si>
  <si>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</si>
  <si>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</si>
  <si>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</si>
  <si>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</si>
  <si>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</si>
  <si>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</si>
  <si>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</si>
  <si>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</si>
  <si>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</si>
  <si>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</si>
  <si>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</si>
  <si>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</si>
  <si>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</si>
  <si>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</si>
  <si>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</si>
  <si>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</si>
  <si>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</si>
  <si>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</si>
  <si>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</si>
  <si>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</si>
  <si>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</si>
  <si>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</si>
  <si>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</si>
  <si>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</si>
  <si>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</si>
  <si>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</si>
  <si>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</si>
  <si>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</si>
  <si>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</si>
  <si>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</si>
  <si>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</si>
  <si>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</si>
  <si>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</si>
  <si>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</si>
  <si>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</si>
  <si>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</si>
  <si>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</si>
  <si>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</si>
  <si>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</si>
  <si>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</si>
  <si>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</si>
  <si>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</si>
  <si>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</si>
  <si>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</si>
  <si>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</si>
  <si>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</si>
  <si>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</si>
  <si>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</si>
  <si>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</si>
  <si>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</si>
  <si>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</si>
  <si>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</si>
  <si>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</si>
  <si>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</si>
  <si>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</si>
  <si>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</si>
  <si>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</si>
  <si>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</si>
  <si>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</si>
  <si>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</si>
  <si>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</si>
  <si>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</si>
  <si>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</si>
  <si>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</si>
  <si>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</si>
  <si>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</si>
  <si>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</si>
  <si>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</si>
  <si>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</si>
  <si>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</si>
  <si>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</si>
  <si>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</si>
  <si>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</si>
  <si>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</si>
  <si>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</si>
  <si>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</si>
  <si>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</si>
  <si>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</si>
  <si>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</si>
  <si>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</si>
  <si>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</si>
  <si>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</si>
  <si>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</si>
  <si>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</si>
  <si>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</si>
  <si>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</si>
  <si>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</si>
  <si>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</si>
  <si>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</si>
  <si>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</si>
  <si>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</si>
  <si>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</si>
  <si>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</si>
  <si>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</si>
  <si>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</si>
  <si>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</si>
  <si>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</si>
  <si>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</si>
  <si>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</si>
  <si>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</si>
  <si>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</si>
  <si>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</si>
  <si>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</si>
  <si>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</si>
  <si>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</si>
  <si>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</si>
  <si>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</si>
  <si>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</si>
  <si>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</si>
  <si>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</si>
  <si>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</si>
  <si>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</si>
  <si>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</si>
  <si>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</si>
  <si>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</si>
  <si>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</si>
  <si>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</si>
  <si>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</si>
  <si>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</si>
  <si>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</si>
  <si>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</si>
  <si>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</si>
  <si>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</si>
  <si>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</si>
  <si>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</si>
  <si>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</si>
  <si>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</si>
  <si>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</si>
  <si>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</si>
  <si>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</si>
  <si>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</si>
  <si>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</si>
  <si>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</si>
  <si>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</si>
  <si>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</si>
  <si>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</si>
  <si>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</si>
  <si>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</si>
  <si>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</si>
  <si>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</si>
  <si>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</si>
  <si>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</si>
  <si>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</si>
  <si>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</si>
  <si>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</si>
  <si>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</si>
  <si>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</si>
  <si>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</si>
  <si>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</si>
  <si>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</si>
  <si>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</si>
  <si>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</si>
  <si>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</si>
  <si>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</si>
  <si>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</si>
  <si>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</si>
  <si>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</si>
  <si>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</si>
  <si>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</si>
  <si>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</si>
  <si>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</si>
  <si>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</si>
  <si>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</si>
  <si>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</si>
  <si>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</si>
  <si>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</si>
  <si>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</si>
  <si>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</si>
  <si>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</si>
  <si>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</si>
  <si>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</si>
  <si>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</si>
  <si>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</si>
  <si>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</si>
  <si>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</si>
  <si>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</si>
  <si>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</si>
  <si>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</si>
  <si>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</si>
  <si>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</si>
  <si>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</si>
  <si>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</si>
  <si>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</si>
  <si>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</si>
  <si>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</si>
  <si>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</si>
  <si>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</si>
  <si>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</si>
  <si>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</si>
  <si>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</si>
  <si>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</si>
  <si>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</si>
  <si>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</si>
  <si>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</si>
  <si>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</si>
  <si>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</si>
  <si>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</si>
  <si>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</si>
  <si>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</si>
  <si>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</si>
  <si>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</si>
  <si>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</si>
  <si>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</si>
  <si>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</si>
  <si>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</si>
  <si>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</si>
  <si>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</si>
  <si>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</si>
  <si>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</si>
  <si>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</si>
  <si>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</si>
  <si>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</si>
  <si>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</si>
  <si>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</si>
  <si>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</si>
  <si>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</si>
  <si>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</si>
  <si>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</si>
  <si>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</si>
  <si>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</si>
  <si>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</si>
  <si>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</si>
  <si>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</si>
  <si>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</si>
  <si>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</si>
  <si>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</si>
  <si>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</si>
  <si>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</si>
  <si>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</si>
  <si>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</si>
  <si>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</si>
  <si>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</si>
  <si>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</si>
  <si>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</si>
  <si>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</si>
  <si>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</si>
  <si>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</si>
  <si>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</si>
  <si>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</si>
  <si>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</si>
  <si>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</si>
  <si>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</si>
  <si>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</si>
  <si>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</si>
  <si>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</si>
  <si>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</si>
  <si>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</si>
  <si>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</si>
  <si>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</si>
  <si>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</si>
  <si>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</si>
  <si>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</si>
  <si>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</si>
  <si>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</si>
  <si>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</si>
  <si>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</si>
  <si>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</si>
  <si>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</si>
  <si>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</si>
  <si>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</si>
  <si>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</si>
  <si>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</si>
  <si>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</si>
  <si>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</si>
  <si>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</si>
  <si>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</si>
  <si>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</si>
  <si>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</si>
  <si>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</si>
  <si>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</si>
  <si>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</si>
  <si>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</si>
  <si>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</si>
  <si>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</si>
  <si>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</si>
  <si>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</si>
  <si>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</si>
  <si>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</si>
  <si>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</si>
  <si>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</si>
  <si>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</si>
  <si>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</si>
  <si>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</si>
  <si>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</si>
  <si>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</si>
  <si>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</si>
  <si>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</si>
  <si>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</si>
  <si>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</si>
  <si>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</si>
  <si>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</si>
  <si>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</si>
  <si>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</si>
  <si>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</si>
  <si>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</si>
  <si>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</si>
  <si>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</si>
  <si>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</si>
  <si>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</si>
  <si>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</si>
  <si>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</si>
  <si>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</si>
  <si>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</si>
  <si>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</si>
  <si>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</si>
  <si>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</si>
  <si>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</si>
  <si>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</si>
  <si>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</si>
  <si>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</si>
  <si>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</si>
  <si>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</si>
  <si>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</si>
  <si>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</si>
  <si>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</si>
  <si>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</si>
  <si>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</si>
  <si>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</si>
  <si>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</si>
  <si>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</si>
  <si>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</si>
  <si>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</si>
  <si>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</si>
  <si>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</si>
  <si>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</si>
  <si>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</si>
  <si>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</si>
  <si>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</si>
  <si>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</si>
  <si>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</si>
  <si>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</si>
  <si>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</si>
  <si>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</si>
  <si>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</si>
  <si>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</si>
  <si>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</si>
  <si>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</si>
  <si>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</si>
  <si>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</si>
  <si>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</si>
  <si>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</si>
  <si>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</si>
  <si>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</si>
  <si>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</si>
  <si>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</si>
  <si>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</si>
  <si>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</si>
  <si>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</si>
  <si>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</si>
  <si>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</si>
  <si>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</si>
  <si>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</si>
  <si>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</si>
  <si>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</si>
  <si>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</si>
  <si>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</si>
  <si>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</si>
  <si>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</si>
  <si>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</si>
  <si>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</si>
  <si>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</si>
  <si>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</si>
  <si>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</si>
  <si>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</si>
  <si>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</si>
  <si>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</si>
  <si>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</si>
  <si>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</si>
  <si>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</si>
  <si>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</si>
  <si>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</si>
  <si>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</si>
  <si>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</si>
  <si>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</si>
  <si>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</si>
  <si>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</si>
  <si>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</si>
  <si>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</si>
  <si>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</si>
  <si>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</si>
  <si>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</si>
  <si>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</si>
  <si>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</si>
  <si>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</si>
  <si>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</si>
  <si>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</si>
  <si>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</si>
  <si>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</si>
  <si>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</si>
  <si>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</si>
  <si>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</si>
  <si>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</si>
  <si>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</si>
  <si>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</si>
  <si>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</si>
  <si>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</si>
  <si>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</si>
  <si>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</si>
  <si>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</si>
  <si>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</si>
  <si>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</si>
  <si>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</si>
  <si>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</si>
  <si>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</si>
  <si>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</si>
  <si>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</si>
  <si>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</si>
  <si>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</si>
  <si>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</si>
  <si>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</si>
  <si>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</si>
  <si>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</si>
  <si>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</si>
  <si>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</si>
  <si>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</si>
  <si>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</si>
  <si>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</si>
  <si>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</si>
  <si>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</si>
  <si>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</si>
  <si>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</si>
  <si>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</si>
  <si>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</si>
  <si>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</si>
  <si>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</si>
  <si>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</si>
  <si>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</si>
  <si>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</si>
  <si>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</si>
  <si>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</si>
  <si>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</si>
  <si>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</si>
  <si>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</si>
  <si>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</si>
  <si>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</si>
  <si>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</si>
  <si>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</si>
  <si>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</si>
  <si>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</si>
  <si>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</si>
  <si>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</si>
  <si>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</si>
  <si>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</si>
  <si>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</si>
  <si>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</si>
  <si>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</si>
  <si>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</si>
  <si>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</si>
  <si>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</si>
  <si>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</si>
  <si>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</si>
  <si>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</si>
  <si>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</si>
  <si>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</si>
  <si>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</si>
  <si>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</si>
  <si>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</si>
  <si>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</si>
  <si>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</si>
  <si>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</si>
  <si>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</si>
  <si>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</si>
  <si>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</si>
  <si>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</si>
  <si>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</si>
  <si>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</si>
  <si>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</si>
  <si>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</si>
  <si>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</si>
  <si>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</si>
  <si>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</si>
  <si>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</si>
  <si>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</si>
  <si>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</si>
  <si>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</si>
  <si>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</si>
  <si>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</si>
  <si>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</si>
  <si>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</si>
  <si>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</si>
  <si>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</si>
  <si>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</si>
  <si>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</si>
  <si>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</si>
  <si>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</si>
  <si>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</si>
  <si>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</si>
  <si>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</si>
  <si>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</si>
  <si>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</si>
  <si>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</si>
  <si>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</si>
  <si>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</si>
  <si>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</si>
  <si>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</si>
  <si>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</si>
  <si>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</si>
  <si>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</si>
  <si>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</si>
  <si>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</si>
  <si>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</si>
  <si>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</si>
  <si>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</si>
  <si>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</si>
  <si>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</si>
  <si>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</si>
  <si>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</si>
  <si>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</si>
  <si>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</si>
  <si>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</si>
  <si>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</si>
  <si>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</si>
  <si>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</si>
  <si>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</si>
  <si>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</si>
  <si>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</si>
  <si>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</si>
  <si>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</si>
  <si>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</si>
  <si>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</si>
  <si>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</si>
  <si>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</si>
  <si>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</si>
  <si>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</si>
  <si>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</si>
  <si>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</si>
  <si>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</si>
  <si>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</si>
  <si>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</si>
  <si>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</si>
  <si>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</si>
  <si>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</si>
  <si>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</si>
  <si>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</si>
  <si>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</si>
  <si>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</si>
  <si>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</si>
  <si>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</si>
  <si>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</si>
  <si>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</si>
  <si>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</si>
  <si>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</si>
  <si>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</si>
  <si>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</si>
  <si>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</si>
  <si>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</si>
  <si>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</si>
  <si>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</si>
  <si>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</si>
  <si>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</si>
  <si>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</si>
  <si>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</si>
  <si>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</si>
  <si>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</si>
  <si>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</si>
  <si>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</si>
  <si>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</si>
  <si>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</si>
  <si>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</si>
  <si>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</si>
  <si>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</si>
  <si>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</si>
  <si>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</si>
  <si>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</si>
  <si>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</si>
  <si>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</si>
  <si>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</si>
  <si>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</si>
  <si>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</si>
  <si>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</si>
  <si>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</si>
  <si>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</si>
  <si>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</si>
  <si>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</si>
  <si>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</si>
  <si>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</si>
  <si>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</si>
  <si>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</si>
  <si>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</si>
  <si>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</si>
  <si>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</si>
  <si>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</si>
  <si>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</si>
  <si>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</si>
  <si>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</si>
  <si>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</si>
  <si>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</si>
  <si>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</si>
  <si>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</si>
  <si>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</si>
  <si>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</si>
  <si>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</si>
  <si>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</si>
  <si>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</si>
  <si>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</si>
  <si>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</si>
  <si>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</si>
  <si>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</si>
  <si>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</si>
  <si>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</si>
  <si>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</si>
  <si>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</si>
  <si>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</si>
  <si>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</si>
  <si>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</si>
  <si>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</si>
  <si>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</si>
  <si>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</si>
  <si>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</si>
  <si>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</si>
  <si>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</si>
  <si>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</si>
  <si>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</si>
  <si>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</si>
  <si>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</si>
  <si>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</si>
  <si>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</si>
  <si>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</si>
  <si>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</si>
  <si>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</si>
  <si>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</si>
  <si>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</si>
  <si>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</si>
  <si>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</si>
  <si>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</si>
  <si>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</si>
  <si>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</si>
  <si>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</si>
  <si>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</si>
  <si>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</si>
  <si>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</si>
  <si>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</si>
  <si>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</si>
  <si>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</si>
  <si>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</si>
  <si>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</si>
  <si>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</si>
  <si>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</si>
  <si>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</si>
  <si>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</si>
  <si>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</si>
  <si>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</si>
  <si>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</si>
  <si>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</si>
  <si>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</si>
  <si>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</si>
  <si>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</si>
  <si>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</si>
  <si>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</si>
  <si>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</si>
  <si>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</si>
  <si>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</si>
  <si>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</si>
  <si>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</si>
  <si>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</si>
  <si>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</si>
  <si>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</si>
  <si>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</si>
  <si>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</si>
  <si>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</si>
  <si>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</si>
  <si>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</si>
  <si>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</si>
  <si>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</si>
  <si>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</si>
  <si>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</si>
  <si>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</si>
  <si>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</si>
  <si>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</si>
  <si>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</si>
  <si>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</si>
  <si>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</si>
  <si>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</si>
  <si>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</si>
  <si>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</si>
  <si>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</si>
  <si>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</si>
  <si>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</si>
  <si>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</si>
  <si>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</si>
  <si>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</si>
  <si>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</si>
  <si>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</si>
  <si>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</si>
  <si>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</si>
  <si>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</si>
  <si>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</si>
  <si>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</si>
  <si>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</si>
  <si>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</si>
  <si>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</si>
  <si>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</si>
  <si>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</si>
  <si>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</si>
  <si>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</si>
  <si>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</si>
  <si>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</si>
  <si>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</si>
  <si>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</si>
  <si>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</si>
  <si>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</si>
  <si>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</si>
  <si>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</si>
  <si>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</si>
  <si>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</si>
  <si>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</si>
  <si>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</si>
  <si>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</si>
  <si>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</si>
  <si>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</si>
  <si>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</si>
  <si>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</si>
  <si>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</si>
  <si>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</si>
  <si>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</si>
  <si>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</si>
  <si>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</si>
  <si>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</si>
  <si>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</si>
  <si>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</si>
  <si>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</si>
  <si>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</si>
  <si>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</si>
  <si>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</si>
  <si>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</si>
  <si>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</si>
  <si>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</si>
  <si>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</si>
  <si>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</si>
  <si>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</si>
  <si>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</si>
  <si>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</si>
  <si>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</si>
  <si>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</si>
  <si>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</si>
  <si>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</si>
  <si>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</si>
  <si>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</si>
  <si>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</si>
  <si>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</si>
  <si>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</si>
  <si>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</si>
  <si>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</si>
  <si>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</si>
  <si>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</si>
  <si>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</si>
  <si>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</si>
  <si>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</si>
  <si>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</si>
  <si>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</si>
  <si>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</si>
  <si>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</si>
  <si>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</si>
  <si>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</si>
  <si>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</si>
  <si>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</si>
  <si>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</si>
  <si>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</si>
  <si>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</si>
  <si>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</si>
  <si>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</si>
  <si>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</si>
  <si>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</si>
  <si>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</si>
  <si>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</si>
  <si>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</si>
  <si>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</si>
  <si>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</si>
  <si>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</si>
  <si>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</si>
  <si>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</si>
  <si>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</si>
  <si>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</si>
  <si>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</si>
  <si>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</si>
  <si>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</si>
  <si>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</si>
  <si>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</si>
  <si>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</si>
  <si>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</si>
  <si>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</si>
  <si>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</si>
  <si>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</si>
  <si>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</si>
  <si>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</si>
  <si>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</si>
  <si>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</si>
  <si>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</si>
  <si>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</si>
  <si>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</si>
  <si>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</si>
  <si>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</si>
  <si>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</si>
  <si>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</si>
  <si>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</si>
  <si>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</si>
  <si>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</si>
  <si>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</si>
  <si>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</si>
  <si>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</si>
  <si>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</si>
  <si>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</si>
  <si>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</si>
  <si>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</si>
  <si>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</si>
  <si>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</si>
  <si>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</si>
  <si>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</si>
  <si>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</si>
  <si>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</si>
  <si>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</si>
  <si>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</si>
  <si>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</si>
  <si>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</si>
  <si>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</si>
  <si>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</si>
  <si>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</si>
  <si>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</si>
  <si>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</si>
  <si>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</si>
  <si>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</si>
  <si>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</si>
  <si>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</si>
  <si>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</si>
  <si>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</si>
  <si>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</si>
  <si>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</si>
  <si>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</si>
  <si>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</si>
  <si>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</si>
  <si>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</si>
  <si>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</si>
  <si>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</si>
  <si>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</si>
  <si>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</si>
  <si>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</si>
  <si>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</si>
  <si>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</si>
  <si>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</si>
  <si>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</si>
  <si>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</si>
  <si>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</si>
  <si>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</si>
  <si>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</si>
  <si>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</si>
  <si>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</si>
  <si>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</si>
  <si>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</si>
  <si>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</si>
  <si>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</si>
  <si>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</si>
  <si>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</si>
  <si>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</si>
  <si>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</si>
  <si>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</si>
  <si>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</si>
  <si>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</si>
  <si>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</si>
  <si>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</si>
  <si>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</si>
  <si>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</si>
  <si>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</si>
  <si>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</si>
  <si>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</si>
  <si>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</si>
  <si>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</si>
  <si>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</si>
  <si>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</si>
  <si>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</si>
  <si>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</si>
  <si>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</si>
  <si>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</si>
  <si>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</si>
  <si>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</si>
  <si>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</si>
  <si>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</si>
  <si>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</si>
  <si>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</si>
  <si>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</si>
  <si>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</si>
  <si>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</si>
  <si>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</si>
  <si>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</si>
  <si>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</si>
  <si>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</si>
  <si>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</si>
  <si>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</si>
  <si>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</si>
  <si>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</si>
  <si>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</si>
  <si>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</si>
  <si>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</si>
  <si>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</si>
  <si>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</si>
  <si>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</si>
  <si>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</si>
  <si>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</si>
  <si>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</si>
  <si>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</si>
  <si>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</si>
  <si>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</si>
  <si>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</si>
  <si>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</si>
  <si>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</si>
  <si>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</si>
  <si>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</si>
  <si>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</si>
  <si>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</si>
  <si>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</si>
  <si>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</si>
  <si>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</si>
  <si>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</si>
  <si>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</si>
  <si>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</si>
  <si>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</si>
  <si>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</si>
  <si>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</si>
  <si>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</si>
  <si>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</si>
  <si>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</si>
  <si>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</si>
  <si>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</si>
  <si>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</si>
  <si>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</si>
  <si>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</si>
  <si>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</si>
  <si>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</si>
  <si>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</si>
  <si>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</si>
  <si>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</si>
  <si>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</si>
  <si>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</si>
  <si>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</si>
  <si>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</si>
  <si>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</si>
  <si>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</si>
  <si>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</si>
  <si>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</si>
  <si>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</si>
  <si>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</si>
  <si>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</si>
  <si>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</si>
  <si>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</si>
  <si>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</si>
  <si>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</si>
  <si>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</si>
  <si>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</si>
  <si>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</si>
  <si>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</si>
  <si>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</si>
  <si>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</si>
  <si>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</si>
  <si>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</si>
  <si>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</si>
  <si>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</si>
  <si>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</si>
  <si>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</si>
  <si>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</si>
  <si>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</si>
  <si>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</si>
  <si>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</si>
  <si>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</si>
  <si>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</si>
  <si>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</si>
  <si>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</si>
  <si>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</si>
  <si>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</si>
  <si>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</si>
  <si>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</si>
  <si>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</si>
  <si>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</si>
  <si>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</si>
  <si>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</si>
  <si>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</si>
  <si>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</si>
  <si>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</si>
  <si>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</si>
  <si>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</si>
  <si>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</si>
  <si>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</si>
  <si>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</si>
  <si>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</si>
  <si>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</si>
  <si>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</si>
  <si>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</si>
  <si>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</si>
  <si>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</si>
  <si>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</si>
  <si>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</si>
  <si>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</si>
  <si>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</si>
  <si>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</si>
  <si>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</si>
  <si>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</si>
  <si>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</si>
  <si>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</si>
  <si>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</si>
  <si>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</si>
  <si>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</si>
  <si>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</si>
  <si>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</si>
  <si>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</si>
  <si>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</si>
  <si>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</si>
  <si>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</si>
  <si>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</si>
  <si>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</si>
  <si>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</si>
  <si>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</si>
  <si>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</si>
  <si>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</si>
  <si>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</si>
  <si>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</si>
  <si>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</si>
  <si>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</si>
  <si>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</si>
  <si>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</si>
  <si>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</si>
  <si>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</si>
  <si>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</si>
  <si>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</si>
  <si>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</si>
  <si>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</si>
  <si>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</si>
  <si>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</si>
  <si>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</si>
  <si>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</si>
  <si>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</si>
  <si>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</si>
  <si>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</si>
  <si>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</si>
  <si>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</si>
  <si>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</si>
  <si>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</si>
  <si>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</si>
  <si>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</si>
  <si>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</si>
  <si>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</si>
  <si>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</si>
  <si>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</si>
  <si>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</si>
  <si>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</si>
  <si>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</si>
  <si>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</si>
  <si>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</si>
  <si>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</si>
  <si>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</si>
  <si>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</si>
  <si>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</si>
  <si>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</si>
  <si>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</si>
  <si>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</si>
  <si>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</si>
  <si>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</si>
  <si>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</si>
  <si>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</si>
  <si>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</si>
  <si>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</si>
  <si>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</si>
  <si>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</si>
  <si>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</si>
  <si>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</si>
  <si>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</si>
  <si>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</si>
  <si>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</si>
  <si>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</si>
  <si>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</si>
  <si>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</si>
  <si>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</si>
  <si>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</si>
  <si>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</si>
  <si>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</si>
  <si>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</si>
  <si>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</si>
  <si>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</si>
  <si>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</si>
  <si>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</si>
  <si>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</si>
  <si>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</si>
  <si>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</si>
  <si>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</si>
  <si>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</si>
  <si>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</si>
  <si>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</si>
  <si>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</si>
  <si>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</si>
  <si>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</si>
  <si>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</si>
  <si>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</si>
  <si>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</si>
  <si>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</si>
  <si>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</si>
  <si>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</si>
  <si>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</si>
  <si>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</si>
  <si>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</si>
  <si>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</si>
  <si>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</si>
  <si>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</si>
  <si>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</si>
  <si>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</si>
  <si>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</si>
  <si>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</si>
  <si>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</si>
  <si>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</si>
  <si>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</si>
  <si>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</si>
  <si>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</si>
  <si>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</si>
  <si>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</si>
  <si>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</si>
  <si>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</si>
  <si>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</si>
  <si>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</si>
  <si>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</si>
  <si>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</si>
  <si>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</si>
  <si>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</si>
  <si>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</si>
  <si>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</si>
  <si>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</si>
  <si>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</si>
  <si>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</si>
  <si>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</si>
  <si>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</si>
  <si>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</si>
  <si>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</si>
  <si>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</si>
  <si>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</si>
  <si>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</si>
  <si>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</si>
  <si>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</si>
  <si>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</si>
  <si>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</si>
  <si>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</si>
  <si>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</si>
  <si>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</si>
  <si>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</si>
  <si>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</si>
  <si>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</si>
  <si>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</si>
  <si>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</si>
  <si>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</si>
  <si>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</si>
  <si>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</si>
  <si>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</si>
  <si>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</si>
  <si>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</si>
  <si>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</si>
  <si>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</si>
  <si>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</si>
  <si>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</si>
  <si>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</si>
  <si>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</si>
  <si>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</si>
  <si>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</si>
  <si>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</si>
  <si>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</si>
  <si>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</si>
  <si>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</si>
  <si>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</si>
  <si>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</si>
  <si>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</si>
  <si>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</si>
  <si>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</si>
  <si>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</si>
  <si>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</si>
  <si>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</si>
  <si>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</si>
  <si>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</si>
  <si>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</si>
  <si>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</si>
  <si>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</si>
  <si>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</si>
  <si>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</si>
  <si>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</si>
  <si>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</si>
  <si>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</si>
  <si>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</si>
  <si>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</si>
  <si>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</si>
  <si>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</si>
  <si>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</si>
  <si>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</si>
  <si>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</si>
  <si>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</si>
  <si>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</si>
  <si>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</si>
  <si>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</si>
  <si>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</si>
  <si>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</si>
  <si>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</si>
  <si>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</si>
  <si>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</si>
  <si>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</si>
  <si>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</si>
  <si>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</si>
  <si>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</si>
  <si>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</si>
  <si>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</si>
  <si>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</si>
  <si>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</si>
  <si>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</si>
  <si>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</si>
  <si>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</si>
  <si>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</si>
  <si>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</si>
  <si>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</si>
  <si>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</si>
  <si>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</si>
  <si>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</si>
  <si>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</si>
  <si>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</si>
  <si>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</si>
  <si>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</si>
  <si>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</si>
  <si>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</si>
  <si>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</si>
  <si>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</si>
  <si>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</si>
  <si>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</si>
  <si>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</si>
  <si>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</si>
  <si>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</si>
  <si>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</si>
  <si>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</si>
  <si>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</si>
  <si>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</si>
  <si>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</si>
  <si>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</si>
  <si>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</si>
  <si>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</si>
  <si>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</si>
  <si>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</si>
  <si>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</si>
  <si>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</si>
  <si>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</si>
  <si>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</si>
  <si>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</si>
  <si>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</si>
  <si>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</si>
  <si>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</si>
  <si>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</si>
  <si>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</si>
  <si>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</si>
  <si>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</si>
  <si>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</si>
  <si>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</si>
  <si>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</si>
  <si>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</si>
  <si>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</si>
  <si>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</si>
  <si>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</si>
  <si>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</si>
  <si>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</si>
  <si>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</si>
  <si>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</si>
  <si>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</si>
  <si>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</si>
  <si>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</si>
  <si>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</si>
  <si>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</si>
  <si>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</si>
  <si>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</si>
  <si>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</si>
  <si>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</si>
  <si>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</si>
  <si>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</si>
  <si>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</si>
  <si>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</si>
  <si>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</si>
  <si>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</si>
  <si>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</si>
  <si>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</si>
  <si>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</si>
  <si>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</si>
  <si>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</si>
  <si>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</si>
  <si>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</si>
  <si>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</si>
  <si>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</si>
  <si>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</si>
  <si>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</si>
  <si>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</si>
  <si>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</si>
  <si>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</si>
  <si>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</si>
  <si>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</si>
  <si>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</si>
  <si>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</si>
  <si>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</si>
  <si>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</si>
  <si>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</si>
  <si>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</si>
  <si>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</si>
  <si>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</si>
  <si>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</si>
  <si>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</si>
  <si>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</si>
  <si>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</si>
  <si>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</si>
  <si>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</si>
  <si>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</si>
  <si>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</si>
  <si>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</si>
  <si>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</si>
  <si>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</si>
  <si>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</si>
  <si>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</si>
  <si>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</si>
  <si>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</si>
  <si>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</si>
  <si>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</si>
  <si>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</si>
  <si>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</si>
  <si>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</si>
  <si>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</si>
  <si>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</si>
  <si>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</si>
  <si>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</si>
  <si>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</si>
  <si>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</si>
  <si>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</si>
  <si>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</si>
  <si>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</si>
  <si>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</si>
  <si>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</si>
  <si>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</si>
  <si>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</si>
  <si>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</si>
  <si>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</si>
  <si>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</si>
  <si>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</si>
  <si>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</si>
  <si>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</si>
  <si>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</si>
  <si>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</si>
  <si>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</si>
  <si>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</si>
  <si>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</si>
  <si>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</si>
  <si>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</si>
  <si>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</si>
  <si>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</si>
  <si>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</si>
  <si>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</si>
  <si>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</si>
  <si>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</si>
  <si>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</si>
  <si>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</si>
  <si>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</si>
  <si>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</si>
  <si>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</si>
  <si>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</si>
  <si>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</si>
  <si>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</si>
  <si>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</si>
  <si>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</si>
  <si>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</si>
  <si>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</si>
  <si>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</si>
  <si>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</si>
  <si>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</si>
  <si>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</si>
  <si>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</si>
  <si>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</si>
  <si>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</si>
  <si>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</si>
  <si>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</si>
  <si>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</si>
  <si>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</si>
  <si>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</si>
  <si>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</si>
  <si>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</si>
  <si>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</si>
  <si>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</si>
  <si>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</si>
  <si>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</si>
  <si>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</si>
  <si>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</si>
  <si>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</si>
  <si>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</si>
  <si>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</si>
  <si>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</si>
  <si>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</si>
  <si>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</si>
  <si>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</si>
  <si>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</si>
  <si>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</si>
  <si>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</si>
  <si>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</si>
  <si>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</si>
  <si>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</si>
  <si>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</si>
  <si>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</si>
  <si>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</si>
  <si>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</si>
  <si>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</si>
  <si>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</si>
  <si>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</si>
  <si>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</si>
  <si>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</si>
  <si>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</si>
  <si>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</si>
  <si>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</si>
  <si>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</si>
  <si>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</si>
  <si>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</si>
  <si>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</si>
  <si>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</si>
  <si>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</si>
  <si>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</si>
  <si>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</si>
  <si>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</si>
  <si>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</si>
  <si>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</si>
  <si>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</si>
  <si>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</si>
  <si>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</si>
  <si>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</si>
  <si>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</si>
  <si>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</si>
  <si>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</si>
  <si>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</si>
  <si>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</si>
  <si>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</si>
  <si>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</si>
  <si>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</si>
  <si>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</si>
  <si>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</si>
  <si>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</si>
  <si>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</si>
  <si>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</si>
  <si>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</si>
  <si>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</si>
  <si>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</si>
  <si>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</si>
  <si>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</si>
  <si>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</si>
  <si>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</si>
  <si>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</si>
  <si>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</si>
  <si>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</si>
  <si>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</si>
  <si>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</si>
  <si>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</si>
  <si>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</si>
  <si>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</si>
  <si>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</si>
  <si>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</si>
  <si>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</si>
  <si>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</si>
  <si>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</si>
  <si>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</si>
  <si>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</si>
  <si>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</si>
  <si>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</si>
  <si>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</si>
  <si>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</si>
  <si>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</si>
  <si>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</si>
  <si>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</si>
  <si>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</si>
  <si>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</si>
  <si>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</si>
  <si>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</si>
  <si>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</si>
  <si>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</si>
  <si>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</si>
  <si>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</si>
  <si>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</si>
  <si>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</si>
  <si>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</si>
  <si>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</si>
  <si>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</si>
  <si>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</si>
  <si>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</si>
  <si>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</si>
  <si>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</si>
  <si>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</si>
  <si>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</si>
  <si>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</si>
  <si>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</si>
  <si>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</si>
  <si>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</si>
  <si>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</si>
  <si>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</si>
  <si>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</si>
  <si>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</si>
  <si>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</si>
  <si>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</si>
  <si>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</si>
  <si>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</si>
  <si>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</si>
  <si>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</si>
  <si>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</si>
  <si>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</si>
  <si>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</si>
  <si>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</si>
  <si>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</si>
  <si>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</si>
  <si>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</si>
  <si>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</si>
  <si>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</si>
  <si>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</si>
  <si>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</si>
  <si>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</si>
  <si>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</si>
  <si>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</si>
  <si>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</si>
  <si>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</si>
  <si>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</si>
  <si>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</si>
  <si>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</si>
  <si>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</si>
  <si>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</si>
  <si>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</si>
  <si>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</si>
  <si>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</si>
  <si>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</si>
  <si>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</si>
  <si>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</si>
  <si>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</si>
  <si>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</si>
  <si>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</si>
  <si>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</si>
  <si>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</si>
  <si>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</si>
  <si>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</si>
  <si>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</si>
  <si>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</si>
  <si>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</si>
  <si>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</si>
  <si>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</si>
  <si>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</si>
  <si>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</si>
  <si>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</si>
  <si>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</si>
  <si>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</si>
  <si>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</si>
  <si>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</si>
  <si>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</si>
  <si>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</si>
  <si>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</si>
  <si>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</si>
  <si>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</si>
  <si>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</si>
  <si>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</si>
  <si>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</si>
  <si>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</si>
  <si>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</si>
  <si>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</si>
  <si>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</si>
  <si>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</si>
  <si>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</si>
  <si>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</si>
  <si>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</si>
  <si>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</si>
  <si>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</si>
  <si>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</si>
  <si>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</si>
  <si>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</si>
  <si>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</si>
  <si>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</si>
  <si>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</si>
  <si>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</si>
  <si>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</si>
  <si>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</si>
  <si>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</si>
  <si>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</si>
  <si>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</si>
  <si>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</si>
  <si>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</si>
  <si>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</si>
  <si>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</si>
  <si>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</si>
  <si>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</si>
  <si>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</si>
  <si>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</si>
  <si>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</si>
  <si>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</si>
  <si>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</si>
  <si>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</si>
  <si>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</si>
  <si>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</si>
  <si>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</si>
  <si>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</si>
  <si>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</si>
  <si>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</si>
  <si>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</si>
  <si>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</si>
  <si>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</si>
  <si>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</si>
  <si>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</si>
  <si>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</si>
  <si>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</si>
  <si>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</si>
  <si>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</si>
  <si>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</si>
  <si>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</si>
  <si>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</si>
  <si>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</si>
  <si>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</si>
  <si>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</si>
  <si>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</si>
  <si>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</si>
  <si>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</si>
  <si>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</si>
  <si>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</si>
  <si>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</si>
  <si>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</si>
  <si>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</si>
  <si>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</si>
  <si>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</si>
  <si>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</si>
  <si>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</si>
  <si>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</si>
  <si>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</si>
  <si>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</si>
  <si>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</si>
  <si>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</si>
  <si>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</si>
  <si>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</si>
  <si>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</si>
  <si>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</si>
  <si>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</si>
  <si>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</si>
  <si>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</si>
  <si>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</si>
  <si>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</si>
  <si>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</si>
  <si>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</si>
  <si>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</si>
  <si>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</si>
  <si>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</si>
  <si>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</si>
  <si>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</si>
  <si>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</si>
  <si>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</si>
  <si>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</si>
  <si>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</si>
  <si>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</si>
  <si>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</si>
  <si>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</si>
  <si>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</si>
  <si>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</si>
  <si>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</si>
  <si>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</si>
  <si>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</si>
  <si>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</si>
  <si>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</si>
  <si>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</si>
  <si>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</si>
  <si>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</si>
  <si>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</si>
  <si>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</si>
  <si>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</si>
  <si>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</si>
  <si>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</si>
  <si>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</si>
  <si>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</si>
  <si>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</si>
  <si>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</si>
  <si>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</si>
  <si>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</si>
  <si>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</si>
  <si>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</si>
  <si>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</si>
  <si>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</si>
  <si>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</si>
  <si>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</si>
  <si>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</si>
  <si>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</si>
  <si>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</si>
  <si>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</si>
  <si>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</si>
  <si>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</si>
  <si>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</si>
  <si>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</si>
  <si>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</si>
  <si>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</si>
  <si>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</si>
  <si>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</si>
  <si>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</si>
  <si>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</si>
  <si>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</si>
  <si>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</si>
  <si>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</si>
  <si>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</si>
  <si>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</si>
  <si>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</si>
  <si>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</si>
  <si>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</si>
  <si>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</si>
  <si>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</si>
  <si>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</si>
  <si>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</si>
  <si>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</si>
  <si>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</si>
  <si>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</si>
  <si>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</si>
  <si>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</si>
  <si>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</si>
  <si>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</si>
  <si>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</si>
  <si>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</si>
  <si>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</si>
  <si>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</si>
  <si>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</si>
  <si>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</si>
  <si>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</si>
  <si>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</si>
  <si>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</si>
  <si>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</si>
  <si>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</si>
  <si>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</si>
  <si>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</si>
  <si>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</si>
  <si>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</si>
  <si>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</si>
  <si>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</si>
  <si>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</si>
  <si>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</si>
  <si>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</si>
  <si>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</si>
  <si>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</si>
  <si>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</si>
  <si>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</si>
  <si>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</si>
  <si>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</si>
  <si>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</si>
  <si>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</si>
  <si>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</si>
  <si>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</si>
  <si>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</si>
  <si>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</si>
  <si>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</si>
  <si>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</si>
  <si>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</si>
  <si>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</si>
  <si>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</si>
  <si>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</si>
  <si>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</si>
  <si>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</si>
  <si>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</si>
  <si>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</si>
  <si>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</si>
  <si>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</si>
  <si>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</si>
  <si>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</si>
  <si>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</si>
  <si>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</si>
  <si>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</si>
  <si>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</si>
  <si>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</si>
  <si>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</si>
  <si>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</si>
  <si>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</si>
  <si>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</si>
  <si>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</si>
  <si>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</si>
  <si>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</si>
  <si>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</si>
  <si>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</si>
  <si>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</si>
  <si>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</si>
  <si>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</si>
  <si>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</si>
  <si>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</si>
  <si>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</si>
  <si>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</si>
  <si>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</si>
  <si>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</si>
  <si>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</si>
  <si>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</si>
  <si>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</si>
  <si>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</si>
  <si>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</si>
  <si>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</si>
  <si>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</si>
  <si>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</si>
  <si>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</si>
  <si>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</si>
  <si>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</si>
  <si>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</si>
  <si>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</si>
  <si>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</si>
  <si>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</si>
  <si>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</si>
  <si>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</si>
  <si>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</si>
  <si>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</si>
  <si>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</si>
  <si>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</si>
  <si>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</si>
  <si>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</si>
  <si>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</si>
  <si>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</si>
  <si>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</si>
  <si>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</si>
  <si>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</si>
  <si>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</si>
  <si>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</si>
  <si>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</si>
  <si>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</si>
  <si>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</si>
  <si>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</si>
  <si>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</si>
  <si>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</si>
  <si>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</si>
  <si>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</si>
  <si>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</si>
  <si>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</si>
  <si>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</si>
  <si>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</si>
  <si>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</si>
  <si>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</si>
  <si>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</si>
  <si>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</si>
  <si>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</si>
  <si>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</si>
  <si>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</si>
  <si>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</si>
  <si>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</si>
  <si>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</si>
  <si>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</si>
  <si>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</si>
  <si>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</si>
  <si>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</si>
  <si>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</si>
  <si>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</si>
  <si>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</si>
  <si>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</si>
  <si>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</si>
  <si>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</si>
  <si>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</si>
  <si>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</si>
  <si>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</si>
  <si>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</si>
  <si>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</si>
  <si>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</si>
  <si>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</si>
  <si>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</si>
  <si>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</si>
  <si>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</si>
  <si>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</si>
  <si>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</si>
  <si>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</si>
  <si>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</si>
  <si>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</si>
  <si>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</si>
  <si>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</si>
  <si>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</si>
  <si>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</si>
  <si>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</si>
  <si>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</si>
  <si>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</si>
  <si>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</si>
  <si>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</si>
  <si>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</si>
  <si>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</si>
  <si>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</si>
  <si>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</si>
  <si>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</si>
  <si>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</si>
  <si>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</si>
  <si>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</si>
  <si>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</si>
  <si>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</si>
  <si>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</si>
  <si>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</si>
  <si>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</si>
  <si>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</si>
  <si>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</si>
  <si>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</si>
  <si>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</si>
  <si>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</si>
  <si>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</si>
  <si>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</si>
  <si>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</si>
  <si>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</si>
  <si>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</si>
  <si>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</si>
  <si>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</si>
  <si>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</si>
  <si>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</si>
  <si>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</si>
  <si>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</si>
  <si>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</si>
  <si>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</si>
  <si>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</si>
  <si>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</si>
  <si>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</si>
  <si>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</si>
  <si>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</si>
  <si>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</si>
  <si>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</si>
  <si>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</si>
  <si>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</si>
  <si>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</si>
  <si>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</si>
  <si>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</si>
  <si>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</si>
  <si>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</si>
  <si>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</si>
  <si>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</si>
  <si>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</si>
  <si>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</si>
  <si>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</si>
  <si>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</si>
  <si>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</si>
  <si>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</si>
  <si>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</si>
  <si>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</si>
  <si>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</si>
  <si>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</si>
  <si>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</si>
  <si>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</si>
  <si>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</si>
  <si>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</si>
  <si>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</si>
  <si>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</si>
  <si>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</si>
  <si>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</si>
  <si>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</si>
  <si>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</si>
  <si>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</si>
  <si>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</si>
  <si>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</si>
  <si>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</si>
  <si>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</si>
  <si>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</si>
  <si>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</si>
  <si>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</si>
  <si>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</si>
  <si>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</si>
  <si>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</si>
  <si>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</si>
  <si>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</si>
  <si>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</si>
  <si>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</si>
  <si>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</si>
  <si>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</si>
  <si>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</si>
  <si>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</si>
  <si>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</si>
  <si>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</si>
  <si>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</si>
  <si>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</si>
  <si>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</si>
  <si>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</si>
  <si>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</si>
  <si>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</si>
  <si>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</si>
  <si>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</si>
  <si>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</si>
  <si>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</si>
  <si>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</si>
  <si>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</si>
  <si>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</si>
  <si>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</si>
  <si>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</si>
  <si>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</si>
  <si>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</si>
  <si>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</si>
  <si>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</si>
  <si>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</si>
  <si>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</si>
  <si>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</si>
  <si>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</si>
  <si>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</si>
  <si>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</si>
  <si>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</si>
  <si>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</si>
  <si>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</si>
  <si>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</si>
  <si>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</si>
  <si>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</si>
  <si>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</si>
  <si>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</si>
  <si>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</si>
  <si>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</si>
  <si>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</si>
  <si>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</si>
  <si>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</si>
  <si>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</si>
  <si>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</si>
  <si>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</si>
  <si>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</si>
  <si>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</si>
  <si>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</si>
  <si>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</si>
  <si>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</si>
  <si>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</si>
  <si>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</si>
  <si>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</si>
  <si>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</si>
  <si>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</si>
  <si>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</si>
  <si>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</si>
  <si>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</si>
  <si>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</si>
  <si>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</si>
  <si>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</si>
  <si>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</si>
  <si>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</si>
  <si>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</si>
  <si>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</si>
  <si>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</si>
  <si>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</si>
  <si>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</si>
  <si>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</si>
  <si>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</si>
  <si>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</si>
  <si>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</si>
  <si>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</si>
  <si>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</si>
  <si>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</si>
  <si>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</si>
  <si>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</si>
  <si>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</si>
  <si>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</si>
  <si>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</si>
  <si>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</si>
  <si>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</si>
  <si>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</si>
  <si>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</si>
  <si>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</si>
  <si>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</si>
  <si>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</si>
  <si>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</si>
  <si>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</si>
  <si>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</si>
  <si>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</si>
  <si>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</si>
  <si>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</si>
  <si>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</si>
  <si>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</si>
  <si>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</si>
  <si>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</si>
  <si>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</si>
  <si>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</si>
  <si>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</si>
  <si>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</si>
  <si>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</si>
  <si>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</si>
  <si>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</si>
  <si>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</si>
  <si>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</si>
  <si>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</si>
  <si>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</si>
  <si>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</si>
  <si>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</si>
  <si>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</si>
  <si>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</si>
  <si>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</si>
  <si>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</si>
  <si>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</si>
  <si>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</si>
  <si>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</si>
  <si>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</si>
  <si>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</si>
  <si>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</si>
  <si>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</si>
  <si>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</si>
  <si>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</si>
  <si>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</si>
  <si>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</si>
  <si>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</si>
  <si>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</si>
  <si>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</si>
  <si>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</si>
  <si>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</si>
  <si>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</si>
  <si>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</si>
  <si>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</si>
  <si>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</si>
  <si>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</si>
  <si>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</si>
  <si>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</si>
  <si>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</si>
  <si>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</si>
  <si>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</si>
  <si>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</si>
  <si>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</si>
  <si>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</si>
  <si>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</si>
  <si>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</si>
  <si>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</si>
  <si>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</si>
  <si>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</si>
  <si>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</si>
  <si>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</si>
  <si>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</si>
  <si>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</si>
  <si>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</si>
  <si>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</si>
  <si>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</si>
  <si>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</si>
  <si>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</si>
  <si>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</si>
  <si>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</si>
  <si>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</si>
  <si>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</si>
  <si>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</si>
  <si>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</si>
  <si>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</si>
  <si>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</si>
  <si>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</si>
  <si>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</si>
  <si>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</si>
  <si>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</si>
  <si>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</si>
  <si>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</si>
  <si>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</si>
  <si>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</si>
  <si>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</si>
  <si>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</si>
  <si>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</si>
  <si>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</si>
  <si>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</si>
  <si>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</si>
  <si>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</si>
  <si>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</si>
  <si>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</si>
  <si>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</si>
  <si>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</si>
  <si>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</si>
  <si>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</si>
  <si>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</si>
  <si>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</si>
  <si>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</si>
  <si>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</si>
  <si>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</si>
  <si>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</si>
  <si>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</si>
  <si>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</si>
  <si>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</si>
  <si>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</si>
  <si>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</si>
  <si>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</si>
  <si>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</si>
  <si>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</si>
  <si>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</si>
  <si>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</si>
  <si>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</si>
  <si>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</si>
  <si>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</si>
  <si>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</si>
  <si>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</si>
  <si>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</si>
  <si>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</si>
  <si>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</si>
  <si>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</si>
  <si>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</si>
  <si>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</si>
  <si>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</si>
  <si>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</si>
  <si>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</si>
  <si>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</si>
  <si>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</si>
  <si>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</si>
  <si>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</si>
  <si>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</si>
  <si>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</si>
  <si>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</si>
  <si>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</si>
  <si>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</si>
  <si>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</si>
  <si>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</si>
  <si>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</si>
  <si>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</si>
  <si>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</si>
  <si>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</si>
  <si>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</si>
  <si>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</si>
  <si>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</si>
  <si>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</si>
  <si>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</si>
  <si>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</si>
  <si>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</si>
  <si>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</si>
  <si>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</si>
  <si>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</si>
  <si>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</si>
  <si>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</si>
  <si>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</si>
  <si>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</si>
  <si>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</si>
  <si>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</si>
  <si>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</si>
  <si>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</si>
  <si>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</si>
  <si>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</si>
  <si>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</si>
  <si>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</si>
  <si>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</si>
  <si>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</si>
  <si>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</si>
  <si>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</si>
  <si>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</si>
  <si>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</si>
  <si>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</si>
  <si>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</si>
  <si>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</si>
  <si>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</si>
  <si>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</si>
  <si>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</si>
  <si>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</si>
  <si>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</si>
  <si>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</si>
  <si>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</si>
  <si>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</si>
  <si>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</si>
  <si>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</si>
  <si>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</si>
  <si>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</si>
  <si>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</si>
  <si>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</si>
  <si>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</si>
  <si>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</si>
  <si>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</si>
  <si>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</si>
  <si>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</si>
  <si>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</si>
  <si>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</si>
  <si>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</si>
  <si>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</si>
  <si>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</si>
  <si>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</si>
  <si>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</si>
  <si>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</si>
  <si>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</si>
  <si>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</si>
  <si>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</si>
  <si>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</si>
  <si>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</si>
  <si>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</si>
  <si>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</si>
  <si>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</si>
  <si>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</si>
  <si>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</si>
  <si>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</si>
  <si>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</si>
  <si>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</si>
  <si>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</si>
  <si>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</si>
  <si>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</si>
  <si>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</si>
  <si>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</si>
  <si>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</si>
  <si>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</si>
  <si>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</si>
  <si>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</si>
  <si>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</si>
  <si>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</si>
  <si>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</si>
  <si>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</si>
  <si>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</si>
  <si>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</si>
  <si>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</si>
  <si>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</si>
  <si>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</si>
  <si>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</si>
  <si>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</si>
  <si>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</si>
  <si>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</si>
  <si>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</si>
  <si>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</si>
  <si>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</si>
  <si>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</si>
  <si>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</si>
  <si>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</si>
  <si>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</si>
  <si>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</si>
  <si>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</si>
  <si>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</si>
  <si>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</si>
  <si>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</si>
  <si>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</si>
  <si>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</si>
  <si>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</si>
  <si>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</si>
  <si>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</si>
  <si>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</si>
  <si>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</si>
  <si>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</si>
  <si>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</si>
  <si>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</si>
  <si>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</si>
  <si>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</si>
  <si>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</si>
  <si>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</si>
  <si>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</si>
  <si>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</si>
  <si>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</si>
  <si>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</si>
  <si>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</si>
  <si>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</si>
  <si>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</si>
  <si>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</si>
  <si>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</si>
  <si>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</si>
  <si>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</si>
  <si>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</si>
  <si>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</si>
  <si>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</si>
  <si>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</si>
  <si>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</si>
  <si>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</si>
  <si>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</si>
  <si>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</si>
  <si>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</si>
  <si>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</si>
  <si>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</si>
  <si>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</si>
  <si>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</si>
  <si>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</si>
  <si>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</si>
  <si>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</si>
  <si>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</si>
  <si>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</si>
  <si>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</si>
  <si>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</si>
  <si>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</si>
  <si>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</si>
  <si>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</si>
  <si>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</si>
  <si>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</si>
  <si>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</si>
  <si>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</si>
  <si>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</si>
  <si>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</si>
  <si>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</si>
  <si>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</si>
  <si>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</si>
  <si>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</si>
  <si>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</si>
  <si>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</si>
  <si>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</si>
  <si>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</si>
  <si>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</si>
  <si>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</si>
  <si>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</si>
  <si>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</si>
  <si>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</si>
  <si>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</si>
  <si>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</si>
  <si>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</si>
  <si>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</si>
  <si>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</si>
  <si>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</si>
  <si>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</si>
  <si>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</si>
  <si>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</si>
  <si>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</si>
  <si>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</si>
  <si>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</si>
  <si>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</si>
  <si>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</si>
  <si>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</si>
  <si>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</si>
  <si>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</si>
  <si>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</si>
  <si>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</si>
  <si>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</si>
  <si>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</si>
  <si>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</si>
  <si>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</si>
  <si>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</si>
  <si>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</si>
  <si>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</si>
  <si>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</si>
  <si>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</si>
  <si>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</si>
  <si>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</si>
  <si>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</si>
  <si>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</si>
  <si>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</si>
  <si>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</si>
  <si>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</si>
  <si>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</si>
  <si>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</si>
  <si>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</si>
  <si>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</si>
  <si>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</si>
  <si>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</si>
  <si>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</si>
  <si>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</si>
  <si>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</si>
  <si>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</si>
  <si>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</si>
  <si>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</si>
  <si>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</si>
  <si>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</si>
  <si>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</si>
  <si>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</si>
  <si>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</si>
  <si>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</si>
  <si>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</si>
  <si>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</si>
  <si>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</si>
  <si>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</si>
  <si>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</si>
  <si>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</si>
  <si>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</si>
  <si>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</si>
  <si>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</si>
  <si>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</si>
  <si>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</si>
  <si>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</si>
  <si>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</si>
  <si>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</si>
  <si>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</si>
  <si>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</si>
  <si>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</si>
  <si>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</si>
  <si>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</si>
  <si>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</si>
  <si>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</si>
  <si>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</si>
  <si>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</si>
  <si>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</si>
  <si>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</si>
  <si>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</si>
  <si>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</si>
  <si>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</si>
  <si>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</si>
  <si>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</si>
  <si>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</si>
  <si>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</si>
  <si>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</si>
  <si>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</si>
  <si>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</si>
  <si>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</si>
  <si>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</si>
  <si>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</si>
  <si>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</si>
  <si>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</si>
  <si>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</si>
  <si>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</si>
  <si>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</si>
  <si>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</si>
  <si>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</si>
  <si>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</si>
  <si>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</si>
  <si>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</si>
  <si>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</si>
  <si>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</si>
  <si>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</si>
  <si>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</si>
  <si>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</si>
  <si>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</si>
  <si>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</si>
  <si>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</si>
  <si>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</si>
  <si>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</si>
  <si>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</si>
  <si>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</si>
  <si>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</si>
  <si>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</si>
  <si>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</si>
  <si>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</si>
  <si>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</si>
  <si>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</si>
  <si>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</si>
  <si>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</si>
  <si>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</si>
  <si>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</si>
  <si>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</si>
  <si>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</si>
  <si>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</si>
  <si>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</si>
  <si>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</si>
  <si>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</si>
  <si>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</si>
  <si>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</si>
  <si>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</si>
  <si>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</si>
  <si>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</si>
  <si>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</si>
  <si>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</si>
  <si>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</si>
  <si>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</si>
  <si>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</si>
  <si>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</si>
  <si>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</si>
  <si>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</si>
  <si>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</si>
  <si>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</si>
  <si>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</si>
  <si>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</si>
  <si>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</si>
  <si>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</si>
  <si>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</si>
  <si>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</si>
  <si>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</si>
  <si>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</si>
  <si>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</si>
  <si>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</si>
  <si>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</si>
  <si>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</si>
  <si>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</si>
  <si>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</si>
  <si>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</si>
  <si>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</si>
  <si>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</si>
  <si>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</si>
  <si>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</si>
  <si>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</si>
  <si>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</si>
  <si>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</si>
  <si>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</si>
  <si>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</si>
  <si>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</si>
  <si>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</si>
  <si>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</si>
  <si>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</si>
  <si>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</si>
  <si>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</si>
  <si>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</si>
  <si>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</si>
  <si>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</si>
  <si>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</si>
  <si>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</si>
  <si>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</si>
  <si>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</si>
  <si>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</si>
  <si>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</si>
  <si>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</si>
  <si>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</si>
  <si>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</si>
  <si>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</si>
  <si>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</si>
  <si>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</si>
  <si>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</si>
  <si>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</si>
  <si>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</si>
  <si>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</si>
  <si>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</si>
  <si>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</si>
  <si>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</si>
  <si>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</si>
  <si>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</si>
  <si>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</si>
  <si>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</si>
  <si>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</si>
  <si>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</si>
  <si>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</si>
  <si>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</si>
  <si>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</si>
  <si>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</si>
  <si>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</si>
  <si>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</si>
  <si>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</si>
  <si>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</si>
  <si>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</si>
  <si>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</si>
  <si>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</si>
  <si>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</si>
  <si>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</si>
  <si>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</si>
  <si>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</si>
  <si>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</si>
  <si>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</si>
  <si>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</si>
  <si>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</si>
  <si>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</si>
  <si>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</si>
  <si>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</si>
  <si>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</si>
  <si>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</si>
  <si>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</si>
  <si>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</si>
  <si>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</si>
  <si>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</si>
  <si>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</si>
  <si>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</si>
  <si>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</si>
  <si>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</si>
  <si>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</si>
  <si>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</si>
  <si>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</si>
  <si>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</si>
  <si>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</si>
  <si>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</si>
  <si>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</si>
  <si>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</si>
  <si>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</si>
  <si>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</si>
  <si>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</si>
  <si>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</si>
  <si>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</si>
  <si>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</si>
  <si>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</si>
  <si>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</si>
  <si>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</si>
  <si>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</si>
  <si>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</si>
  <si>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</si>
  <si>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</si>
  <si>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</si>
  <si>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</si>
  <si>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</si>
  <si>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</si>
  <si>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</si>
  <si>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</si>
  <si>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</si>
  <si>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</si>
  <si>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</si>
  <si>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</si>
  <si>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</si>
  <si>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</si>
  <si>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</si>
  <si>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</si>
  <si>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</si>
  <si>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</si>
  <si>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</si>
  <si>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</si>
  <si>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</si>
  <si>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</si>
  <si>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</si>
  <si>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</si>
  <si>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</si>
  <si>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</si>
  <si>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</si>
  <si>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</si>
  <si>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</si>
  <si>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</si>
  <si>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</si>
  <si>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</si>
  <si>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</si>
  <si>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</si>
  <si>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</si>
  <si>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</si>
  <si>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</si>
  <si>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</si>
  <si>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</si>
  <si>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</si>
  <si>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</si>
  <si>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</si>
  <si>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</si>
  <si>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</si>
  <si>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</si>
  <si>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</si>
  <si>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</si>
  <si>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</si>
  <si>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</si>
  <si>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</si>
  <si>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</si>
  <si>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</si>
  <si>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</si>
  <si>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</si>
  <si>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</si>
  <si>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</si>
  <si>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</si>
  <si>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</si>
  <si>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</si>
  <si>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</si>
  <si>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</si>
  <si>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</si>
  <si>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</si>
  <si>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</si>
  <si>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</si>
  <si>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</si>
  <si>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</si>
  <si>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</si>
  <si>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</si>
  <si>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</si>
  <si>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</si>
  <si>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</si>
  <si>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</si>
  <si>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</si>
  <si>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</si>
  <si>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</si>
  <si>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</si>
  <si>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</si>
  <si>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</si>
  <si>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</si>
  <si>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</si>
  <si>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</si>
  <si>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</si>
  <si>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</si>
  <si>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</si>
  <si>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</si>
  <si>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</si>
  <si>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</si>
  <si>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</si>
  <si>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</si>
  <si>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</si>
  <si>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</si>
  <si>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</si>
  <si>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</si>
  <si>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</si>
  <si>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</si>
  <si>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</si>
  <si>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</si>
  <si>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</si>
  <si>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</si>
  <si>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</si>
  <si>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</si>
  <si>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</si>
  <si>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</si>
  <si>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</si>
  <si>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</si>
  <si>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</si>
  <si>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</si>
  <si>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</si>
  <si>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</si>
  <si>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</si>
  <si>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</si>
  <si>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</si>
  <si>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</si>
  <si>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</si>
  <si>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</si>
  <si>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</si>
  <si>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</si>
  <si>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</si>
  <si>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</si>
  <si>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</si>
  <si>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</si>
  <si>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</si>
  <si>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</si>
  <si>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</si>
  <si>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</si>
  <si>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</si>
  <si>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</si>
  <si>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</si>
  <si>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</si>
  <si>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</si>
  <si>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</si>
  <si>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</si>
  <si>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</si>
  <si>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</si>
  <si>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</si>
  <si>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</si>
  <si>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</si>
  <si>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</si>
  <si>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</si>
  <si>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</si>
  <si>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</si>
  <si>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</si>
  <si>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</si>
  <si>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</si>
  <si>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</si>
  <si>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</si>
  <si>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</si>
  <si>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</si>
  <si>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</si>
  <si>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</si>
  <si>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</si>
  <si>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</si>
  <si>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</si>
  <si>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</si>
  <si>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</si>
  <si>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</si>
  <si>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</si>
  <si>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</si>
  <si>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</si>
  <si>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</si>
  <si>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</si>
  <si>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</si>
  <si>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</si>
  <si>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</si>
  <si>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</si>
  <si>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</si>
  <si>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</si>
  <si>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</si>
  <si>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</si>
  <si>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</si>
  <si>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</si>
  <si>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</si>
  <si>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</si>
  <si>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</si>
  <si>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</si>
  <si>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</si>
  <si>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</si>
  <si>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</si>
  <si>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</si>
  <si>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</si>
  <si>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</si>
  <si>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</si>
  <si>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</si>
  <si>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</si>
  <si>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</si>
  <si>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</si>
  <si>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</si>
  <si>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</si>
  <si>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</si>
  <si>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</si>
  <si>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</si>
  <si>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</si>
  <si>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</si>
  <si>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</si>
  <si>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</si>
  <si>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</si>
  <si>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</si>
  <si>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</si>
  <si>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</si>
  <si>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</si>
  <si>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</si>
  <si>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</si>
  <si>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</si>
  <si>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</si>
  <si>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</si>
  <si>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</si>
  <si>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</si>
  <si>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</si>
  <si>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</si>
  <si>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</si>
  <si>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</si>
  <si>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</si>
  <si>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</si>
  <si>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</si>
  <si>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</si>
  <si>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</si>
  <si>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</si>
  <si>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</si>
  <si>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</si>
  <si>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</si>
  <si>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</si>
  <si>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</si>
  <si>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</si>
  <si>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</si>
  <si>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</si>
  <si>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</si>
  <si>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</si>
  <si>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</si>
  <si>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</si>
  <si>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</si>
  <si>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</si>
  <si>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</si>
  <si>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</si>
  <si>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</si>
  <si>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</si>
  <si>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</si>
  <si>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</si>
  <si>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</si>
  <si>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</si>
  <si>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</si>
  <si>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</si>
  <si>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</si>
  <si>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</si>
  <si>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</si>
  <si>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</si>
  <si>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</si>
  <si>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</si>
  <si>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</si>
  <si>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</si>
  <si>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</si>
  <si>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</si>
  <si>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</si>
  <si>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</si>
  <si>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</si>
  <si>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</si>
  <si>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</si>
  <si>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</si>
  <si>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</si>
  <si>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</si>
  <si>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</si>
  <si>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</si>
  <si>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</si>
  <si>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</si>
  <si>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</si>
  <si>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</si>
  <si>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</si>
  <si>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</si>
  <si>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</si>
  <si>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</si>
  <si>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</si>
  <si>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</si>
  <si>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</si>
  <si>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</si>
  <si>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</si>
  <si>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</si>
  <si>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</si>
  <si>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</si>
  <si>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</si>
  <si>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</si>
  <si>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</si>
  <si>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</si>
  <si>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</si>
  <si>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</si>
  <si>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</si>
  <si>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</si>
  <si>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</si>
  <si>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</si>
  <si>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</si>
  <si>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</si>
  <si>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</si>
  <si>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</si>
  <si>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</si>
  <si>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</si>
  <si>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</si>
  <si>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</si>
  <si>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</si>
  <si>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</si>
  <si>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</si>
  <si>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</si>
  <si>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</si>
  <si>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</si>
  <si>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</si>
  <si>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</si>
  <si>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</si>
  <si>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</si>
  <si>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</si>
  <si>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</si>
  <si>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</si>
  <si>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</si>
  <si>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</si>
  <si>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</si>
  <si>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</si>
  <si>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</si>
  <si>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</si>
  <si>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</si>
  <si>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</si>
  <si>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</si>
  <si>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</si>
  <si>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</si>
  <si>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</si>
  <si>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</si>
  <si>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</si>
  <si>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</si>
  <si>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</si>
  <si>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</si>
  <si>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</si>
  <si>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</si>
  <si>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</si>
  <si>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</si>
  <si>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</si>
  <si>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</si>
  <si>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</si>
  <si>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</si>
  <si>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</si>
  <si>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</si>
  <si>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</si>
  <si>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</si>
  <si>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</si>
  <si>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</si>
  <si>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</si>
  <si>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</si>
  <si>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</si>
  <si>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</si>
  <si>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</si>
  <si>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</si>
  <si>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</si>
  <si>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</si>
  <si>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</si>
  <si>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</si>
  <si>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</si>
  <si>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</si>
  <si>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</si>
  <si>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</si>
  <si>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</si>
  <si>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</si>
  <si>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</si>
  <si>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</si>
  <si>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</si>
  <si>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</si>
  <si>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</si>
  <si>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</si>
  <si>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</si>
  <si>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</si>
  <si>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</si>
  <si>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</si>
  <si>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</si>
  <si>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</si>
  <si>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</si>
  <si>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</si>
  <si>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</si>
  <si>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</si>
  <si>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</si>
  <si>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</si>
  <si>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</si>
  <si>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</si>
  <si>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</si>
  <si>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</si>
  <si>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</si>
  <si>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</si>
  <si>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</si>
  <si>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</si>
  <si>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</si>
  <si>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</si>
  <si>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</si>
  <si>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</si>
  <si>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</si>
  <si>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</si>
  <si>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</si>
  <si>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</si>
  <si>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</si>
  <si>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</si>
  <si>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</si>
  <si>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</si>
  <si>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</si>
  <si>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</si>
  <si>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</si>
  <si>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</si>
  <si>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</si>
  <si>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</si>
  <si>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</si>
  <si>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</si>
  <si>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</si>
  <si>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</si>
  <si>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</si>
  <si>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</si>
  <si>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</si>
  <si>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</si>
  <si>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</si>
  <si>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</si>
  <si>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</si>
  <si>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</si>
  <si>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</si>
  <si>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</si>
  <si>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</si>
  <si>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</si>
  <si>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</si>
  <si>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</si>
  <si>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</si>
  <si>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</si>
  <si>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</si>
  <si>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</si>
  <si>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</si>
  <si>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</si>
  <si>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</si>
  <si>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</si>
  <si>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</si>
  <si>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</si>
  <si>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</si>
  <si>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</si>
  <si>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</si>
  <si>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</si>
  <si>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</si>
  <si>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</si>
  <si>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</si>
  <si>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</si>
  <si>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</si>
  <si>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</si>
  <si>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</si>
  <si>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</si>
  <si>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</si>
  <si>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</si>
  <si>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</si>
  <si>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</si>
  <si>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</si>
  <si>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</si>
  <si>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</si>
  <si>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</si>
  <si>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</si>
  <si>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</si>
  <si>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</si>
  <si>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</si>
  <si>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</si>
  <si>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</si>
  <si>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</si>
  <si>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</si>
  <si>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</si>
  <si>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</si>
  <si>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</si>
  <si>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</si>
  <si>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</si>
  <si>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</si>
  <si>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</si>
  <si>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</si>
  <si>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</si>
  <si>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</si>
  <si>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</si>
  <si>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</si>
  <si>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</si>
  <si>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</si>
  <si>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</si>
  <si>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</si>
  <si>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</si>
  <si>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</si>
  <si>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</si>
  <si>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</si>
  <si>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</si>
  <si>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</si>
  <si>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</si>
  <si>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</si>
  <si>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</si>
  <si>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</si>
  <si>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</si>
  <si>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</si>
  <si>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</si>
  <si>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</si>
  <si>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</si>
  <si>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</si>
  <si>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</si>
  <si>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</si>
  <si>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</si>
  <si>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</si>
  <si>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</si>
  <si>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</si>
  <si>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</si>
  <si>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</si>
  <si>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</si>
  <si>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</si>
  <si>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</si>
  <si>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</si>
  <si>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</si>
  <si>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</si>
  <si>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</si>
  <si>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</si>
  <si>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</si>
  <si>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</si>
  <si>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</si>
  <si>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</si>
  <si>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</si>
  <si>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</si>
  <si>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</si>
  <si>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</si>
  <si>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</si>
  <si>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</si>
  <si>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</si>
  <si>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</si>
  <si>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</si>
  <si>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</si>
  <si>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</si>
  <si>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</si>
  <si>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</si>
  <si>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</si>
  <si>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</si>
  <si>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</si>
  <si>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</si>
  <si>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</si>
  <si>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</si>
  <si>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</si>
  <si>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</si>
  <si>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</si>
  <si>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</si>
  <si>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</si>
  <si>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</si>
  <si>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</si>
  <si>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</si>
  <si>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</si>
  <si>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</si>
  <si>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</si>
  <si>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</si>
  <si>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</si>
  <si>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</si>
  <si>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</si>
  <si>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</si>
  <si>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</si>
  <si>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</si>
  <si>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</si>
  <si>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</si>
  <si>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</si>
  <si>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</si>
  <si>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</si>
  <si>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</si>
  <si>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</si>
  <si>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</si>
  <si>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</si>
  <si>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</si>
  <si>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</si>
  <si>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</si>
  <si>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</si>
  <si>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</si>
  <si>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</si>
  <si>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</si>
  <si>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</si>
  <si>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</si>
  <si>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</si>
  <si>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</si>
  <si>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</si>
  <si>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</si>
  <si>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</si>
  <si>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</si>
  <si>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</si>
  <si>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</si>
  <si>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</si>
  <si>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</si>
  <si>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</si>
  <si>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</si>
  <si>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</si>
  <si>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</si>
  <si>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</si>
  <si>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</si>
  <si>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</si>
  <si>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</si>
  <si>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</si>
  <si>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</si>
  <si>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</si>
  <si>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</si>
  <si>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</si>
  <si>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</si>
  <si>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</si>
  <si>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</si>
  <si>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</si>
  <si>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</si>
  <si>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</si>
  <si>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</si>
  <si>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</si>
  <si>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</si>
  <si>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</si>
  <si>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</si>
  <si>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</si>
  <si>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</si>
  <si>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</si>
  <si>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</si>
  <si>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</si>
  <si>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</si>
  <si>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</si>
  <si>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</si>
  <si>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</si>
  <si>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</si>
  <si>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</si>
  <si>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</si>
  <si>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</si>
  <si>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</si>
  <si>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</si>
  <si>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</si>
  <si>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</si>
  <si>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</si>
  <si>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</si>
  <si>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</si>
  <si>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</si>
  <si>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</si>
  <si>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</si>
  <si>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</si>
  <si>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</si>
  <si>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</si>
  <si>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</si>
  <si>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</si>
  <si>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</si>
  <si>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</si>
  <si>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</si>
  <si>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</si>
  <si>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</si>
  <si>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</si>
  <si>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</si>
  <si>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</si>
  <si>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</si>
  <si>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</si>
  <si>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</si>
  <si>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</si>
  <si>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</si>
  <si>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</si>
  <si>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</si>
  <si>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</si>
  <si>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</si>
  <si>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</si>
  <si>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</si>
  <si>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</si>
  <si>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</si>
  <si>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</si>
  <si>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</si>
  <si>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</si>
  <si>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</si>
  <si>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</si>
  <si>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</si>
  <si>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</si>
  <si>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</si>
  <si>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</si>
  <si>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</si>
  <si>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</si>
  <si>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</si>
  <si>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</si>
  <si>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</si>
  <si>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</si>
  <si>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</si>
  <si>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</si>
  <si>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</si>
  <si>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</si>
  <si>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</si>
  <si>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</si>
  <si>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</si>
  <si>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</si>
  <si>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</si>
  <si>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</si>
  <si>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</si>
  <si>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</si>
  <si>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</si>
  <si>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</si>
  <si>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</si>
  <si>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</si>
  <si>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</si>
  <si>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</si>
  <si>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</si>
  <si>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</si>
  <si>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</si>
  <si>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</si>
  <si>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</si>
  <si>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</si>
  <si>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</si>
  <si>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</si>
  <si>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</si>
  <si>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</si>
  <si>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</si>
  <si>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</si>
  <si>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</si>
  <si>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</si>
  <si>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</si>
  <si>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</si>
  <si>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</si>
  <si>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</si>
  <si>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</si>
  <si>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</si>
  <si>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</si>
  <si>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</si>
  <si>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</si>
  <si>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</si>
  <si>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</si>
  <si>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</si>
  <si>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</si>
  <si>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</si>
  <si>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</si>
  <si>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</si>
  <si>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</si>
  <si>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</si>
  <si>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</si>
  <si>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</si>
  <si>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</si>
  <si>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</si>
  <si>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</si>
  <si>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</si>
  <si>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</si>
  <si>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</si>
  <si>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</si>
  <si>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</si>
  <si>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</si>
  <si>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</si>
  <si>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</si>
  <si>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</si>
  <si>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</si>
  <si>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</si>
  <si>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</si>
  <si>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</si>
  <si>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</si>
  <si>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</si>
  <si>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</si>
  <si>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</si>
  <si>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</si>
  <si>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</si>
  <si>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</si>
  <si>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</si>
  <si>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</si>
  <si>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</si>
  <si>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</si>
  <si>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</si>
  <si>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</si>
  <si>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</si>
  <si>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</si>
  <si>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</si>
  <si>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</si>
  <si>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</si>
  <si>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</si>
  <si>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</si>
  <si>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</si>
  <si>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</si>
  <si>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</si>
  <si>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</si>
  <si>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</si>
  <si>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</si>
  <si>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</si>
  <si>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</si>
  <si>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</si>
  <si>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</si>
  <si>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</si>
  <si>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</si>
  <si>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</si>
  <si>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</si>
  <si>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</si>
  <si>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</si>
  <si>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</si>
  <si>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</si>
  <si>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</si>
  <si>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</si>
  <si>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</si>
  <si>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</si>
  <si>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</si>
  <si>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</si>
  <si>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</si>
  <si>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</si>
  <si>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</si>
  <si>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</si>
  <si>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</si>
  <si>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</si>
  <si>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</si>
  <si>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</si>
  <si>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</si>
  <si>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</si>
  <si>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</si>
  <si>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</si>
  <si>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</si>
  <si>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</si>
  <si>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</si>
  <si>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</si>
  <si>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</si>
  <si>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</si>
  <si>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</si>
  <si>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</si>
  <si>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</si>
  <si>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</si>
  <si>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</si>
  <si>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</si>
  <si>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</si>
  <si>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</si>
  <si>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</si>
  <si>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</si>
  <si>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</si>
  <si>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</si>
  <si>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</si>
  <si>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</si>
  <si>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</si>
  <si>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</si>
  <si>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</si>
  <si>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</si>
  <si>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</si>
  <si>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</si>
  <si>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</si>
  <si>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</si>
  <si>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</si>
  <si>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</si>
  <si>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</si>
  <si>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</si>
  <si>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</si>
  <si>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</si>
  <si>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</si>
  <si>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</si>
  <si>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</si>
  <si>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</si>
  <si>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</si>
  <si>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</si>
  <si>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</si>
  <si>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</si>
  <si>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</si>
  <si>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</si>
  <si>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</si>
  <si>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</si>
  <si>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</si>
  <si>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</si>
  <si>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</si>
  <si>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</si>
  <si>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</si>
  <si>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</si>
  <si>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</si>
  <si>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</si>
  <si>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</si>
  <si>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</si>
  <si>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</si>
  <si>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</si>
  <si>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</si>
  <si>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</si>
  <si>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</si>
  <si>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</si>
  <si>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</si>
  <si>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</si>
  <si>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</si>
  <si>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</si>
  <si>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</si>
  <si>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</si>
  <si>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</si>
  <si>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</si>
  <si>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</si>
  <si>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</si>
  <si>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</si>
  <si>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</si>
  <si>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</si>
  <si>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</si>
  <si>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</si>
  <si>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</si>
  <si>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</si>
  <si>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</si>
  <si>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</si>
  <si>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</si>
  <si>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</si>
  <si>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</si>
  <si>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</si>
  <si>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</si>
  <si>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</si>
  <si>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</si>
  <si>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</si>
  <si>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</si>
  <si>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</si>
  <si>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</si>
  <si>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</si>
  <si>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</si>
  <si>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</si>
  <si>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</si>
  <si>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</si>
  <si>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</si>
  <si>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</si>
  <si>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</si>
  <si>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</si>
  <si>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</si>
  <si>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</si>
  <si>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</si>
  <si>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</si>
  <si>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</si>
  <si>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</si>
  <si>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</si>
  <si>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</si>
  <si>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</si>
  <si>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</si>
  <si>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</si>
  <si>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</si>
  <si>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</si>
  <si>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</si>
  <si>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</si>
  <si>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</si>
  <si>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</si>
  <si>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</si>
  <si>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</si>
  <si>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</si>
  <si>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</si>
  <si>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</si>
  <si>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</si>
  <si>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</si>
  <si>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</si>
  <si>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</si>
  <si>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</si>
  <si>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</si>
  <si>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</si>
  <si>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</si>
  <si>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</si>
  <si>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</si>
  <si>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</si>
  <si>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</si>
  <si>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</si>
  <si>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</si>
  <si>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</si>
  <si>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</si>
  <si>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</si>
  <si>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</si>
  <si>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</si>
  <si>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</si>
  <si>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</si>
  <si>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</si>
  <si>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</si>
  <si>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</si>
  <si>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</si>
  <si>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</si>
  <si>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</si>
  <si>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</si>
  <si>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</si>
  <si>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</si>
  <si>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</si>
  <si>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</si>
  <si>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</si>
  <si>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</si>
  <si>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</si>
  <si>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</si>
  <si>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</si>
  <si>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</si>
  <si>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</si>
  <si>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</si>
  <si>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</si>
  <si>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</si>
  <si>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</si>
  <si>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</si>
  <si>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</si>
  <si>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</si>
  <si>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</si>
  <si>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</si>
  <si>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</si>
  <si>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</si>
  <si>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</si>
  <si>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</si>
  <si>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</si>
  <si>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</si>
  <si>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</si>
  <si>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</si>
  <si>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</si>
  <si>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</si>
  <si>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</si>
  <si>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</si>
  <si>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</si>
  <si>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</si>
  <si>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</si>
  <si>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</si>
  <si>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</si>
  <si>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</si>
  <si>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</si>
  <si>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</si>
  <si>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</si>
  <si>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</si>
  <si>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</si>
  <si>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</si>
  <si>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</si>
  <si>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</si>
  <si>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</si>
  <si>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</si>
  <si>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</si>
  <si>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</si>
  <si>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</si>
  <si>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</si>
  <si>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</si>
  <si>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</si>
  <si>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</si>
  <si>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</si>
  <si>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</si>
  <si>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</si>
  <si>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</si>
  <si>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</si>
  <si>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</si>
  <si>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</si>
  <si>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</si>
  <si>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</si>
  <si>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</si>
  <si>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</si>
  <si>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</si>
  <si>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</si>
  <si>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</si>
  <si>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</si>
  <si>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</si>
  <si>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</si>
  <si>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</si>
  <si>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</si>
  <si>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</si>
  <si>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</si>
  <si>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</si>
  <si>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</si>
  <si>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</si>
  <si>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</si>
  <si>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</si>
  <si>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</si>
  <si>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</si>
  <si>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</si>
  <si>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</si>
  <si>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</si>
  <si>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</si>
  <si>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</si>
  <si>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</si>
  <si>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</si>
  <si>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</si>
  <si>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</si>
  <si>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</si>
  <si>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</si>
  <si>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</si>
  <si>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</si>
  <si>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</si>
  <si>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</si>
  <si>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</si>
  <si>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</si>
  <si>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</si>
  <si>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</si>
  <si>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</si>
  <si>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</si>
  <si>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</si>
  <si>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</si>
  <si>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</si>
  <si>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</si>
  <si>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</si>
  <si>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</si>
  <si>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</si>
  <si>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</si>
  <si>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</si>
  <si>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</si>
  <si>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</si>
  <si>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</si>
  <si>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</si>
  <si>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</si>
  <si>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</si>
  <si>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</si>
  <si>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</si>
  <si>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</si>
  <si>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</si>
  <si>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</si>
  <si>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</si>
  <si>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</si>
  <si>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</si>
  <si>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</si>
  <si>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</si>
  <si>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</si>
  <si>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</si>
  <si>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</si>
  <si>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</si>
  <si>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</si>
  <si>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</si>
  <si>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</si>
  <si>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</si>
  <si>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</si>
  <si>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</si>
  <si>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</si>
  <si>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</si>
  <si>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</si>
  <si>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</si>
  <si>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</si>
  <si>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</si>
  <si>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</si>
  <si>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</si>
  <si>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</si>
  <si>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</si>
  <si>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</si>
  <si>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</si>
  <si>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</si>
  <si>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</si>
  <si>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</si>
  <si>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</si>
  <si>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</si>
  <si>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</si>
  <si>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</si>
  <si>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</si>
  <si>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</si>
  <si>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</si>
  <si>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</si>
  <si>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</si>
  <si>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</si>
  <si>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</si>
  <si>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</si>
  <si>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</si>
  <si>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</si>
  <si>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</si>
  <si>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</si>
  <si>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</si>
  <si>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</si>
  <si>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</si>
  <si>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</si>
  <si>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</si>
  <si>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</si>
  <si>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</si>
  <si>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</si>
  <si>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</si>
  <si>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</si>
  <si>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</si>
  <si>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</si>
  <si>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</si>
  <si>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</si>
  <si>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</si>
  <si>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</si>
  <si>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</si>
  <si>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</si>
  <si>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</si>
  <si>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</si>
  <si>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</si>
  <si>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</si>
  <si>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</si>
  <si>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</si>
  <si>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</si>
  <si>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</si>
  <si>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</si>
  <si>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</si>
  <si>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</si>
  <si>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</si>
  <si>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</si>
  <si>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</si>
  <si>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</si>
  <si>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</si>
  <si>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</si>
  <si>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</si>
  <si>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</si>
  <si>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</si>
  <si>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</si>
  <si>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</si>
  <si>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</si>
  <si>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</si>
  <si>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</si>
  <si>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</si>
  <si>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</si>
  <si>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</si>
  <si>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</si>
  <si>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</si>
  <si>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</si>
  <si>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</si>
  <si>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</si>
  <si>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</si>
  <si>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</si>
  <si>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</si>
  <si>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</si>
  <si>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</si>
  <si>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</si>
  <si>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</si>
  <si>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</si>
  <si>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</si>
  <si>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</si>
  <si>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</si>
  <si>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</si>
  <si>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</si>
  <si>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</si>
  <si>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</si>
  <si>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</si>
  <si>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</si>
  <si>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</si>
  <si>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</si>
  <si>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</si>
  <si>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</si>
  <si>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</si>
  <si>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</si>
  <si>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</si>
  <si>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</si>
  <si>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</si>
  <si>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</si>
  <si>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</si>
  <si>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</si>
  <si>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</si>
  <si>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</si>
  <si>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</si>
  <si>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</si>
  <si>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</si>
  <si>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</si>
  <si>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</si>
  <si>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</si>
  <si>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</si>
  <si>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</si>
  <si>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</si>
  <si>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</si>
  <si>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</si>
  <si>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</si>
  <si>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</si>
  <si>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</si>
  <si>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</si>
  <si>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</si>
  <si>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</si>
  <si>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</si>
  <si>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</si>
  <si>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</si>
  <si>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</si>
  <si>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</si>
  <si>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</si>
  <si>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</si>
  <si>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</si>
  <si>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</si>
  <si>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</si>
  <si>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</si>
  <si>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</si>
  <si>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</si>
  <si>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</si>
  <si>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</si>
  <si>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</si>
  <si>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</si>
  <si>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</si>
  <si>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</si>
  <si>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</si>
  <si>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</si>
  <si>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</si>
  <si>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</si>
  <si>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</si>
  <si>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</si>
  <si>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</si>
  <si>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</si>
  <si>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</si>
  <si>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</si>
  <si>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</si>
  <si>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</si>
  <si>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</si>
  <si>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</si>
  <si>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</si>
  <si>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</si>
  <si>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</si>
  <si>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</si>
  <si>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</si>
  <si>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</si>
  <si>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</si>
  <si>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</si>
  <si>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</si>
  <si>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</si>
  <si>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</si>
  <si>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</si>
  <si>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</si>
  <si>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</si>
  <si>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</si>
  <si>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</si>
  <si>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</si>
  <si>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</si>
  <si>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</si>
  <si>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</si>
  <si>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</si>
  <si>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</si>
  <si>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</si>
  <si>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</si>
  <si>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</si>
  <si>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</si>
  <si>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</si>
  <si>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</si>
  <si>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</si>
  <si>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</si>
  <si>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</si>
  <si>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</si>
  <si>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</si>
  <si>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</si>
  <si>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</si>
  <si>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</si>
  <si>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</si>
  <si>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</si>
  <si>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</si>
  <si>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</si>
  <si>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</si>
  <si>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</si>
  <si>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</si>
  <si>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</si>
  <si>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</si>
  <si>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</si>
  <si>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</si>
  <si>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</si>
  <si>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</si>
  <si>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</si>
  <si>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</si>
  <si>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</si>
  <si>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</si>
  <si>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</si>
  <si>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</si>
  <si>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</si>
  <si>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</si>
  <si>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</si>
  <si>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</si>
  <si>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</si>
  <si>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</si>
  <si>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</si>
  <si>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</si>
  <si>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</si>
  <si>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</si>
  <si>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</si>
  <si>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</si>
  <si>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</si>
  <si>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</si>
  <si>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</si>
  <si>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</si>
  <si>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</si>
  <si>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</si>
  <si>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</si>
  <si>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</si>
  <si>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</si>
  <si>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</si>
  <si>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</si>
  <si>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</si>
  <si>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</si>
  <si>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</si>
  <si>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</si>
  <si>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</si>
  <si>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</si>
  <si>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</si>
  <si>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</si>
  <si>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</si>
  <si>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</si>
  <si>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</si>
  <si>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</si>
  <si>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</si>
  <si>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</si>
  <si>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</si>
  <si>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</si>
  <si>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</si>
  <si>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</si>
  <si>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</si>
  <si>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</si>
  <si>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</si>
  <si>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</si>
  <si>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</si>
  <si>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</si>
  <si>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</si>
  <si>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</si>
  <si>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</si>
  <si>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</si>
  <si>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</si>
  <si>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</si>
  <si>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</si>
  <si>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</si>
  <si>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</si>
  <si>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</si>
  <si>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</si>
  <si>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</si>
  <si>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</si>
  <si>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</si>
  <si>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</si>
  <si>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</si>
  <si>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</si>
  <si>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</si>
  <si>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</si>
  <si>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</si>
  <si>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</si>
  <si>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</si>
  <si>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</si>
  <si>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</si>
  <si>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</si>
  <si>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</si>
  <si>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</si>
  <si>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</si>
  <si>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</si>
  <si>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</si>
  <si>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</si>
  <si>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</si>
  <si>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</si>
  <si>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</si>
  <si>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</si>
  <si>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</si>
  <si>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</si>
  <si>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</si>
  <si>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</si>
  <si>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</si>
  <si>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</si>
  <si>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</si>
  <si>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</si>
  <si>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</si>
  <si>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</si>
  <si>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</si>
  <si>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</si>
  <si>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</si>
  <si>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</si>
  <si>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</si>
  <si>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</si>
  <si>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</si>
  <si>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</si>
  <si>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</si>
  <si>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</si>
  <si>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</si>
  <si>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</si>
  <si>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</si>
  <si>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</si>
  <si>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</si>
  <si>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</si>
  <si>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</si>
  <si>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</si>
  <si>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</si>
  <si>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</si>
  <si>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</si>
  <si>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</si>
  <si>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</si>
  <si>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</si>
  <si>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</si>
  <si>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</si>
  <si>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</si>
  <si>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</si>
  <si>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</si>
  <si>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</si>
  <si>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</si>
  <si>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</si>
  <si>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</si>
  <si>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</si>
  <si>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</si>
  <si>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</si>
  <si>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</si>
  <si>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</si>
  <si>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</si>
  <si>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</si>
  <si>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</si>
  <si>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</si>
  <si>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</si>
  <si>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</si>
  <si>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</si>
  <si>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</si>
  <si>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</si>
  <si>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</si>
  <si>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</si>
  <si>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</si>
  <si>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</si>
  <si>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</si>
  <si>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</si>
  <si>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</si>
  <si>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</si>
  <si>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</si>
  <si>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</si>
  <si>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</si>
  <si>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</si>
  <si>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</si>
  <si>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</si>
  <si>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</si>
  <si>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</si>
  <si>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</si>
  <si>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</si>
  <si>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</si>
  <si>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</si>
  <si>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</si>
  <si>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</si>
  <si>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</si>
  <si>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</si>
  <si>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</si>
  <si>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</si>
  <si>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</si>
  <si>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</si>
  <si>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</si>
  <si>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</si>
  <si>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</si>
  <si>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</si>
  <si>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</si>
  <si>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</si>
  <si>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</si>
  <si>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</si>
  <si>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</si>
  <si>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</si>
  <si>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</si>
  <si>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</si>
  <si>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</si>
  <si>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</si>
  <si>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</si>
  <si>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</si>
  <si>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</si>
  <si>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</si>
  <si>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</si>
  <si>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</si>
  <si>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</si>
  <si>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</si>
  <si>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</si>
  <si>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</si>
  <si>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</si>
  <si>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</si>
  <si>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</si>
  <si>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</si>
  <si>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</si>
  <si>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</si>
  <si>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</si>
  <si>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</si>
  <si>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</si>
  <si>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</si>
  <si>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</si>
  <si>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</si>
  <si>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</si>
  <si>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</si>
  <si>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</si>
  <si>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</si>
  <si>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</si>
  <si>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</si>
  <si>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</si>
  <si>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</si>
  <si>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</si>
  <si>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</si>
  <si>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</si>
  <si>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</si>
  <si>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</si>
  <si>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</si>
  <si>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</si>
  <si>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</si>
  <si>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</si>
  <si>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</si>
  <si>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</si>
  <si>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</si>
  <si>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</si>
  <si>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</si>
  <si>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</si>
  <si>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</si>
  <si>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</si>
  <si>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</si>
  <si>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</si>
  <si>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</si>
  <si>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</si>
  <si>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</si>
  <si>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</si>
  <si>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</si>
  <si>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</si>
  <si>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</si>
  <si>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</si>
  <si>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</si>
  <si>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</si>
  <si>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</si>
  <si>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</si>
  <si>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</si>
  <si>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</si>
  <si>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</si>
  <si>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</si>
  <si>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</si>
  <si>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</si>
  <si>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</si>
  <si>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</si>
  <si>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</si>
  <si>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</si>
  <si>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</si>
  <si>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</si>
  <si>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</si>
  <si>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</si>
  <si>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</si>
  <si>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</si>
  <si>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</si>
  <si>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</si>
  <si>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</si>
  <si>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</si>
  <si>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</si>
  <si>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</si>
  <si>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</si>
  <si>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</si>
  <si>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</si>
  <si>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</si>
  <si>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</si>
  <si>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</si>
  <si>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</si>
  <si>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</si>
  <si>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</si>
  <si>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</si>
  <si>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</si>
  <si>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</si>
  <si>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</si>
  <si>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</si>
  <si>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</si>
  <si>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</si>
  <si>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</si>
  <si>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</si>
  <si>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</si>
  <si>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</si>
  <si>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</si>
  <si>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</si>
  <si>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</si>
  <si>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</si>
  <si>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</si>
  <si>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</si>
  <si>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</si>
  <si>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</si>
  <si>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</si>
  <si>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</si>
  <si>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</si>
  <si>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</si>
  <si>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</si>
  <si>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</si>
  <si>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</si>
  <si>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</si>
  <si>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</si>
  <si>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</si>
  <si>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</si>
  <si>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</si>
  <si>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</si>
  <si>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</si>
  <si>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</si>
  <si>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</si>
  <si>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</si>
  <si>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</si>
  <si>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</si>
  <si>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</si>
  <si>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</si>
  <si>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</si>
  <si>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</si>
  <si>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</si>
  <si>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</si>
  <si>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</si>
  <si>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</si>
  <si>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</si>
  <si>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</si>
  <si>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</si>
  <si>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</si>
  <si>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</si>
  <si>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</si>
  <si>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</si>
  <si>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</si>
  <si>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</si>
  <si>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</si>
  <si>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</si>
  <si>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</si>
  <si>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</si>
  <si>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</si>
  <si>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</si>
  <si>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</si>
  <si>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</si>
  <si>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</si>
  <si>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</si>
  <si>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</si>
  <si>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</si>
  <si>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</si>
  <si>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</si>
  <si>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</si>
  <si>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</si>
  <si>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</si>
  <si>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</si>
  <si>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</si>
  <si>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</si>
  <si>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</si>
  <si>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</si>
  <si>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</si>
  <si>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</si>
  <si>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</si>
  <si>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</si>
  <si>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</si>
  <si>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</si>
  <si>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</si>
  <si>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</si>
  <si>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</si>
  <si>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</si>
  <si>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</si>
  <si>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</si>
  <si>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</si>
  <si>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</si>
  <si>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</si>
  <si>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</si>
  <si>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</si>
  <si>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</si>
  <si>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</si>
  <si>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</si>
  <si>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</si>
  <si>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</si>
  <si>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</si>
  <si>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</si>
  <si>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</si>
  <si>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</si>
  <si>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</si>
  <si>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</si>
  <si>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</si>
  <si>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</si>
  <si>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</si>
  <si>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</si>
  <si>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</si>
  <si>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</si>
  <si>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</si>
  <si>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</si>
  <si>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</si>
  <si>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</si>
  <si>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</si>
  <si>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</si>
  <si>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</si>
  <si>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</si>
  <si>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</si>
  <si>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</si>
  <si>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</si>
  <si>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</si>
  <si>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</si>
  <si>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</si>
  <si>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</si>
  <si>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</si>
  <si>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</si>
  <si>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</si>
  <si>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</si>
  <si>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</si>
  <si>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</si>
  <si>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</si>
  <si>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</si>
  <si>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</si>
  <si>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</si>
  <si>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</si>
  <si>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</si>
  <si>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</si>
  <si>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</si>
  <si>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</si>
  <si>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</si>
  <si>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</si>
  <si>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</si>
  <si>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</si>
  <si>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</si>
  <si>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</si>
  <si>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</si>
  <si>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</si>
  <si>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</si>
  <si>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</si>
  <si>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</si>
  <si>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</si>
  <si>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</si>
  <si>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</si>
  <si>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</si>
  <si>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</si>
  <si>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</si>
  <si>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</si>
  <si>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</si>
  <si>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</si>
  <si>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</si>
  <si>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</si>
  <si>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</si>
  <si>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</si>
  <si>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</si>
  <si>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</si>
  <si>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</si>
  <si>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</si>
  <si>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</si>
  <si>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</si>
  <si>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</si>
  <si>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</si>
  <si>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</si>
  <si>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</si>
  <si>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</si>
  <si>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</si>
  <si>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</si>
  <si>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</si>
  <si>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</si>
  <si>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</si>
  <si>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</si>
  <si>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</si>
  <si>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</si>
  <si>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</si>
  <si>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</si>
  <si>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</si>
  <si>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</si>
  <si>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</si>
  <si>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</si>
  <si>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</si>
  <si>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</si>
  <si>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</si>
  <si>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</si>
  <si>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</si>
  <si>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</si>
  <si>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</si>
  <si>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</si>
  <si>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</si>
  <si>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</si>
  <si>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</si>
  <si>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</si>
  <si>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</si>
  <si>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</si>
  <si>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</si>
  <si>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</si>
  <si>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</si>
  <si>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</si>
  <si>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</si>
  <si>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</si>
  <si>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</si>
  <si>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</si>
  <si>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</si>
  <si>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</si>
  <si>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</si>
  <si>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</si>
  <si>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</si>
  <si>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</si>
  <si>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</si>
  <si>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</si>
  <si>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</si>
  <si>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</si>
  <si>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</si>
  <si>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</si>
  <si>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</si>
  <si>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</si>
  <si>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</si>
  <si>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</si>
  <si>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</si>
  <si>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</si>
  <si>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</si>
  <si>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</si>
  <si>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</si>
  <si>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</si>
  <si>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</si>
  <si>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</si>
  <si>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</si>
  <si>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</si>
  <si>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</si>
  <si>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</si>
  <si>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</si>
  <si>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</si>
  <si>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</si>
  <si>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</si>
  <si>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</si>
  <si>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</si>
  <si>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</si>
  <si>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</si>
  <si>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</si>
  <si>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</si>
  <si>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</si>
  <si>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</si>
  <si>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</si>
  <si>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</si>
  <si>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</si>
  <si>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</si>
  <si>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</si>
  <si>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</si>
  <si>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</si>
  <si>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</si>
  <si>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</si>
  <si>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</si>
  <si>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</si>
  <si>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</si>
  <si>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</si>
  <si>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</si>
  <si>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</si>
  <si>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</si>
  <si>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</si>
  <si>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</si>
  <si>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</si>
  <si>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</si>
  <si>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</si>
  <si>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</si>
  <si>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</si>
  <si>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</si>
  <si>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</si>
  <si>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</si>
  <si>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</si>
  <si>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</si>
  <si>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</si>
  <si>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</si>
  <si>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</si>
  <si>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</si>
  <si>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</si>
  <si>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</si>
  <si>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</si>
  <si>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</si>
  <si>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</si>
  <si>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</si>
  <si>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</si>
  <si>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</si>
  <si>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</si>
  <si>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</si>
  <si>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</si>
  <si>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</si>
  <si>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</si>
  <si>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</si>
  <si>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</si>
  <si>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</si>
  <si>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</si>
  <si>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</si>
  <si>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</si>
  <si>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</si>
  <si>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</si>
  <si>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</si>
  <si>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</si>
  <si>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</si>
  <si>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</si>
  <si>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</si>
  <si>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</si>
  <si>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</si>
  <si>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</si>
  <si>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</si>
  <si>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</si>
  <si>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</si>
  <si>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</si>
  <si>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</si>
  <si>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</si>
  <si>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</si>
  <si>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</si>
  <si>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</si>
  <si>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</si>
  <si>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</si>
  <si>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</si>
  <si>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</si>
  <si>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</si>
  <si>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</si>
  <si>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</si>
  <si>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</si>
  <si>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</si>
  <si>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</si>
  <si>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</si>
  <si>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</si>
  <si>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</si>
  <si>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</si>
  <si>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</si>
  <si>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</si>
  <si>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</si>
  <si>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</si>
  <si>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</si>
  <si>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</si>
  <si>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</si>
  <si>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</si>
  <si>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</si>
  <si>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</si>
  <si>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</si>
  <si>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</si>
  <si>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</si>
  <si>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</si>
  <si>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</si>
  <si>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</si>
  <si>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</si>
  <si>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</si>
  <si>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</si>
  <si>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</si>
  <si>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</si>
  <si>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</si>
  <si>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</si>
  <si>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</si>
  <si>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</si>
  <si>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</si>
  <si>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</si>
  <si>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</si>
  <si>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</si>
  <si>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</si>
  <si>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</si>
  <si>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</si>
  <si>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</si>
  <si>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</si>
  <si>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</si>
  <si>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</si>
  <si>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</si>
  <si>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</si>
  <si>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</si>
  <si>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</si>
  <si>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</si>
  <si>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</si>
  <si>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</si>
  <si>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</si>
  <si>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</si>
  <si>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</si>
  <si>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</si>
  <si>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</si>
  <si>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</si>
  <si>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</si>
  <si>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</si>
  <si>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</si>
  <si>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</si>
  <si>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</si>
  <si>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</si>
  <si>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</si>
  <si>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</si>
  <si>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</si>
  <si>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</si>
  <si>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</si>
  <si>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</si>
  <si>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</si>
  <si>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</si>
  <si>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</si>
  <si>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</si>
  <si>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</si>
  <si>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</si>
  <si>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</si>
  <si>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</si>
  <si>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</si>
  <si>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</si>
  <si>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</si>
  <si>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</si>
  <si>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</si>
  <si>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</si>
  <si>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</si>
  <si>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</si>
  <si>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</si>
  <si>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</si>
  <si>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</si>
  <si>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</si>
  <si>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</si>
  <si>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</si>
  <si>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</si>
  <si>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</si>
  <si>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</si>
  <si>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</si>
  <si>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</si>
  <si>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</si>
  <si>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</si>
  <si>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</si>
  <si>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</si>
  <si>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</si>
  <si>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</si>
  <si>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</si>
  <si>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</si>
  <si>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</si>
  <si>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</si>
  <si>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</si>
  <si>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</si>
  <si>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</si>
  <si>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</si>
  <si>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</si>
  <si>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</si>
  <si>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</si>
  <si>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</si>
  <si>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</si>
  <si>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</si>
  <si>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</si>
  <si>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</si>
  <si>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</si>
  <si>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</si>
  <si>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</si>
  <si>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</si>
  <si>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</si>
  <si>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</si>
  <si>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</si>
  <si>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</si>
  <si>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</si>
  <si>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</si>
  <si>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</si>
  <si>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</si>
  <si>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</si>
  <si>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</si>
  <si>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</si>
  <si>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</si>
  <si>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</si>
  <si>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</si>
  <si>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</si>
  <si>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</si>
  <si>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</si>
  <si>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</si>
  <si>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</si>
  <si>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</si>
  <si>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</si>
  <si>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</si>
  <si>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</si>
  <si>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</si>
  <si>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</si>
  <si>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</si>
  <si>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</si>
  <si>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</si>
  <si>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</si>
  <si>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</si>
  <si>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</si>
  <si>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</si>
  <si>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</si>
  <si>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</si>
  <si>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</si>
  <si>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</si>
  <si>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</si>
  <si>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</si>
  <si>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</si>
  <si>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</si>
  <si>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</si>
  <si>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</si>
  <si>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</si>
  <si>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</si>
  <si>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</si>
  <si>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</si>
  <si>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</si>
  <si>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</si>
  <si>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</si>
  <si>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</si>
  <si>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</si>
  <si>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</si>
  <si>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</si>
  <si>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</si>
  <si>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</si>
  <si>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</si>
  <si>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</si>
  <si>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</si>
  <si>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</si>
  <si>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</si>
  <si>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</si>
  <si>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</si>
  <si>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</si>
  <si>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</si>
  <si>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</si>
  <si>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</si>
  <si>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</si>
  <si>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</si>
  <si>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</si>
  <si>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</si>
  <si>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</si>
  <si>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</si>
  <si>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</si>
  <si>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</si>
  <si>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</si>
  <si>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</si>
  <si>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</si>
  <si>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</si>
  <si>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</si>
  <si>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</si>
  <si>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</si>
  <si>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</si>
  <si>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</si>
  <si>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</si>
  <si>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</si>
  <si>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</si>
  <si>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</si>
  <si>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</si>
  <si>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</si>
  <si>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</si>
  <si>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</si>
  <si>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</si>
  <si>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</si>
  <si>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</si>
  <si>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</si>
  <si>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</si>
  <si>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</si>
  <si>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</si>
  <si>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</si>
  <si>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</si>
  <si>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</si>
  <si>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</si>
  <si>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</si>
  <si>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</si>
  <si>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</si>
  <si>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</si>
  <si>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</si>
  <si>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</si>
  <si>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</si>
  <si>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</si>
  <si>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</si>
  <si>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</si>
  <si>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</si>
  <si>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</si>
  <si>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</si>
  <si>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</si>
  <si>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</si>
  <si>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</si>
  <si>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</si>
  <si>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</si>
  <si>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</si>
  <si>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</si>
  <si>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</si>
  <si>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</si>
  <si>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</si>
  <si>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</si>
  <si>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</si>
  <si>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</si>
  <si>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</si>
  <si>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</si>
  <si>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</si>
  <si>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</si>
  <si>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</si>
  <si>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</si>
  <si>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</si>
  <si>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</si>
  <si>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</si>
  <si>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</si>
  <si>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</si>
  <si>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</si>
  <si>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</si>
  <si>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</si>
  <si>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</si>
  <si>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</si>
  <si>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</si>
  <si>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</si>
  <si>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</si>
  <si>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</si>
  <si>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</si>
  <si>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</si>
  <si>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</si>
  <si>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</si>
  <si>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</si>
  <si>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</si>
  <si>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</si>
  <si>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</si>
  <si>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</si>
  <si>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</si>
  <si>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</si>
  <si>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</si>
  <si>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</si>
  <si>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</si>
  <si>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</si>
  <si>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</si>
  <si>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</si>
  <si>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</si>
  <si>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</si>
  <si>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</si>
  <si>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</si>
  <si>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</si>
  <si>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</si>
  <si>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</si>
  <si>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</si>
  <si>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</si>
  <si>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</si>
  <si>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</si>
  <si>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</si>
  <si>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</si>
  <si>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</si>
  <si>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</si>
  <si>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</si>
  <si>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</si>
  <si>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</si>
  <si>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</si>
  <si>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</si>
  <si>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</si>
  <si>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</si>
  <si>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</si>
  <si>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</si>
  <si>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</si>
  <si>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</si>
  <si>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</si>
  <si>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</si>
  <si>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</si>
  <si>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</si>
  <si>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</si>
  <si>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</si>
  <si>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</si>
  <si>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</si>
  <si>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</si>
  <si>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</si>
  <si>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</si>
  <si>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</si>
  <si>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</si>
  <si>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</si>
  <si>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</si>
  <si>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</si>
  <si>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</si>
  <si>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</si>
  <si>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</si>
  <si>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</si>
  <si>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</si>
  <si>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</si>
  <si>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</si>
  <si>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</si>
  <si>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</si>
  <si>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</si>
  <si>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</si>
  <si>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</si>
  <si>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</si>
  <si>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</si>
  <si>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</si>
  <si>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</si>
  <si>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</si>
  <si>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</si>
  <si>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</si>
  <si>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</si>
  <si>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</si>
  <si>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</si>
  <si>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</si>
  <si>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</si>
  <si>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</si>
  <si>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</si>
  <si>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</si>
  <si>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</si>
  <si>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</si>
  <si>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</si>
  <si>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</si>
  <si>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</si>
  <si>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</si>
  <si>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</si>
  <si>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</si>
  <si>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</si>
  <si>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</si>
  <si>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</si>
  <si>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</si>
  <si>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</si>
  <si>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</si>
  <si>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</si>
  <si>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</si>
  <si>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</si>
  <si>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</si>
  <si>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</si>
  <si>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</si>
  <si>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</si>
  <si>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</si>
  <si>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</si>
  <si>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</si>
  <si>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</si>
  <si>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</si>
  <si>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</si>
  <si>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</si>
  <si>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</si>
  <si>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</si>
  <si>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</si>
  <si>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</si>
  <si>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</si>
  <si>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</si>
  <si>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</si>
  <si>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</si>
  <si>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</si>
  <si>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</si>
  <si>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</si>
  <si>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</si>
  <si>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</si>
  <si>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</si>
  <si>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</si>
  <si>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</si>
  <si>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</si>
  <si>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</si>
  <si>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</si>
  <si>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</si>
  <si>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</si>
  <si>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</si>
  <si>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</si>
  <si>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</si>
  <si>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</si>
  <si>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</si>
  <si>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</si>
  <si>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</si>
  <si>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</si>
  <si>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</si>
  <si>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</si>
  <si>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</si>
  <si>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</si>
  <si>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</si>
  <si>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</si>
  <si>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</si>
  <si>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</si>
  <si>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</si>
  <si>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</si>
  <si>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</si>
  <si>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</si>
  <si>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</si>
  <si>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</si>
  <si>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</si>
  <si>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</si>
  <si>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</si>
  <si>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</si>
  <si>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</si>
  <si>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</si>
  <si>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</si>
  <si>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</si>
  <si>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</si>
  <si>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</si>
  <si>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</si>
  <si>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</si>
  <si>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</si>
  <si>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</si>
  <si>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</si>
  <si>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</si>
  <si>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</si>
  <si>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</si>
  <si>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</si>
  <si>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</si>
  <si>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</si>
  <si>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</si>
  <si>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</si>
  <si>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</si>
  <si>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</si>
  <si>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</si>
  <si>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</si>
  <si>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</si>
  <si>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</si>
  <si>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</si>
  <si>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</si>
  <si>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</si>
  <si>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</si>
  <si>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</si>
  <si>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</si>
  <si>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</si>
  <si>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</si>
  <si>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</si>
  <si>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</si>
  <si>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</si>
  <si>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</si>
  <si>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</si>
  <si>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</si>
  <si>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</si>
  <si>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</si>
  <si>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</si>
  <si>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</si>
  <si>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</si>
  <si>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</si>
  <si>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</si>
  <si>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</si>
  <si>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</si>
  <si>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</si>
  <si>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</si>
  <si>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</si>
  <si>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</si>
  <si>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</si>
  <si>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</si>
  <si>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</si>
  <si>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</si>
  <si>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</si>
  <si>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</si>
  <si>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</si>
  <si>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</si>
  <si>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</si>
  <si>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</si>
  <si>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</si>
  <si>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</si>
  <si>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</si>
  <si>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</si>
  <si>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</si>
  <si>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</si>
  <si>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</si>
  <si>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</si>
  <si>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</si>
  <si>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</si>
  <si>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</si>
  <si>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</si>
  <si>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</si>
  <si>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</si>
  <si>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</si>
  <si>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</si>
  <si>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</si>
  <si>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</si>
  <si>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</si>
  <si>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</si>
  <si>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</si>
  <si>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</si>
  <si>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</si>
  <si>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</si>
  <si>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</si>
  <si>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</si>
  <si>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</si>
  <si>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</si>
  <si>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</si>
  <si>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</si>
  <si>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</si>
  <si>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</si>
  <si>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</si>
  <si>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</si>
  <si>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</si>
  <si>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</si>
  <si>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</si>
  <si>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</si>
  <si>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</si>
  <si>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</si>
  <si>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</si>
  <si>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</si>
  <si>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</si>
  <si>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</si>
  <si>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</si>
  <si>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</si>
  <si>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</si>
  <si>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</si>
  <si>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</si>
  <si>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</si>
  <si>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</si>
  <si>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</si>
  <si>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</si>
  <si>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</si>
  <si>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</si>
  <si>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</si>
  <si>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</si>
  <si>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</si>
  <si>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</si>
  <si>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</si>
  <si>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</si>
  <si>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</si>
  <si>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</si>
  <si>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</si>
  <si>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</si>
  <si>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</si>
  <si>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</si>
  <si>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</si>
  <si>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</si>
  <si>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</si>
  <si>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</si>
  <si>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</si>
  <si>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</si>
  <si>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</si>
  <si>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</si>
  <si>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</si>
  <si>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</si>
  <si>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</si>
  <si>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</si>
  <si>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</si>
  <si>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</si>
  <si>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</si>
  <si>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</si>
  <si>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</si>
  <si>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</si>
  <si>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</si>
  <si>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</si>
  <si>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</si>
  <si>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</si>
  <si>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</si>
  <si>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</si>
  <si>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</si>
  <si>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</si>
  <si>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</si>
  <si>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</si>
  <si>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</si>
  <si>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</si>
  <si>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</si>
  <si>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</si>
  <si>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</si>
  <si>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</si>
  <si>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</si>
  <si>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</si>
  <si>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</si>
  <si>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</si>
  <si>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</si>
  <si>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</si>
  <si>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</si>
  <si>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</si>
  <si>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</si>
  <si>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</si>
  <si>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</si>
  <si>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</si>
  <si>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</si>
  <si>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</si>
  <si>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</si>
  <si>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</si>
  <si>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</si>
  <si>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</si>
  <si>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</si>
  <si>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</si>
  <si>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</si>
  <si>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</si>
  <si>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</si>
  <si>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</si>
  <si>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</si>
  <si>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</si>
  <si>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</si>
  <si>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</si>
  <si>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</si>
  <si>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</si>
  <si>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</si>
  <si>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</si>
  <si>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</si>
  <si>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</si>
  <si>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</si>
  <si>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</si>
  <si>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</si>
  <si>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</si>
  <si>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</si>
  <si>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</si>
  <si>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</si>
  <si>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</si>
  <si>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</si>
  <si>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</si>
  <si>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</si>
  <si>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</si>
  <si>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</si>
  <si>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</si>
  <si>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</si>
  <si>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</si>
  <si>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</si>
  <si>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</si>
  <si>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</si>
  <si>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</si>
  <si>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</si>
  <si>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</si>
  <si>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</si>
  <si>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</si>
  <si>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</si>
  <si>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</si>
  <si>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</si>
  <si>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</si>
  <si>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</si>
  <si>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</si>
  <si>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</si>
  <si>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</si>
  <si>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</si>
  <si>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</si>
  <si>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</si>
  <si>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</si>
  <si>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</si>
  <si>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</si>
  <si>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</si>
  <si>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</si>
  <si>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</si>
  <si>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</si>
  <si>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</si>
  <si>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</si>
  <si>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</si>
  <si>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</si>
  <si>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</si>
  <si>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</si>
  <si>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</si>
  <si>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</si>
  <si>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</si>
  <si>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</si>
  <si>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</si>
  <si>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</si>
  <si>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</si>
  <si>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</si>
  <si>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</si>
  <si>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</si>
  <si>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</si>
  <si>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</si>
  <si>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</si>
  <si>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</si>
  <si>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</si>
  <si>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</si>
  <si>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</si>
  <si>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</si>
  <si>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</si>
  <si>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</si>
  <si>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</si>
  <si>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</si>
  <si>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</si>
  <si>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</si>
  <si>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</si>
  <si>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</si>
  <si>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</si>
  <si>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</si>
  <si>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</si>
  <si>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</si>
  <si>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</si>
  <si>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</si>
  <si>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</si>
  <si>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</si>
  <si>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</si>
  <si>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</si>
  <si>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</si>
  <si>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</si>
  <si>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</si>
  <si>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</si>
  <si>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</si>
  <si>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</si>
  <si>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</si>
  <si>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</si>
  <si>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</si>
  <si>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</si>
  <si>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</si>
  <si>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</si>
  <si>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</si>
  <si>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</si>
  <si>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</si>
  <si>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</si>
  <si>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</si>
  <si>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</si>
  <si>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</si>
  <si>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</si>
  <si>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</si>
  <si>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</si>
  <si>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</si>
  <si>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</si>
  <si>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</si>
  <si>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</si>
  <si>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</si>
  <si>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</si>
  <si>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</si>
  <si>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</si>
  <si>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</si>
  <si>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</si>
  <si>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</si>
  <si>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</si>
  <si>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</si>
  <si>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</si>
  <si>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</si>
  <si>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</si>
  <si>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</si>
  <si>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</si>
  <si>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</si>
  <si>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</si>
  <si>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</si>
  <si>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</si>
  <si>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</si>
  <si>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</si>
  <si>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</si>
  <si>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</si>
  <si>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</si>
  <si>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</si>
  <si>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</si>
  <si>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</si>
  <si>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</si>
  <si>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</si>
  <si>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</si>
  <si>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</si>
  <si>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</si>
  <si>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</si>
  <si>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</si>
  <si>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</si>
  <si>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</si>
  <si>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</si>
  <si>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</si>
  <si>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</si>
  <si>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</si>
  <si>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</si>
  <si>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</si>
  <si>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</si>
  <si>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</si>
  <si>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</si>
  <si>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</si>
  <si>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</si>
  <si>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</si>
  <si>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</si>
  <si>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</si>
  <si>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</si>
  <si>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</si>
  <si>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</si>
  <si>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</si>
  <si>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</si>
  <si>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</si>
  <si>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</si>
  <si>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</si>
  <si>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</si>
  <si>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</si>
  <si>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</si>
  <si>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</si>
  <si>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</si>
  <si>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</si>
  <si>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</si>
  <si>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</si>
  <si>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</si>
  <si>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</si>
  <si>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</si>
  <si>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</si>
  <si>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</si>
  <si>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</si>
  <si>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</si>
  <si>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</si>
  <si>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</si>
  <si>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</si>
  <si>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</si>
  <si>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</si>
  <si>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</si>
  <si>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</si>
  <si>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</si>
  <si>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</si>
  <si>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</si>
  <si>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</si>
  <si>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</si>
  <si>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</si>
  <si>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</si>
  <si>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</si>
  <si>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</si>
  <si>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</si>
  <si>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</si>
  <si>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</si>
  <si>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</si>
  <si>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</si>
  <si>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</si>
  <si>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</si>
  <si>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</si>
  <si>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</si>
  <si>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</si>
  <si>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</si>
  <si>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</si>
  <si>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</si>
  <si>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</si>
  <si>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</si>
  <si>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</si>
  <si>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</si>
  <si>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</si>
  <si>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</si>
  <si>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</si>
  <si>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</si>
  <si>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</si>
  <si>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</si>
  <si>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</si>
  <si>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</si>
  <si>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</si>
  <si>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</si>
  <si>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</si>
  <si>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</si>
  <si>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</si>
  <si>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</si>
  <si>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</si>
  <si>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</si>
  <si>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</si>
  <si>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</si>
  <si>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</si>
  <si>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</si>
  <si>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</si>
  <si>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</si>
  <si>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</si>
  <si>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</si>
  <si>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</si>
  <si>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</si>
  <si>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</si>
  <si>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</si>
  <si>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</si>
  <si>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</si>
  <si>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</si>
  <si>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</si>
  <si>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</si>
  <si>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</si>
  <si>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</si>
  <si>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</si>
  <si>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</si>
  <si>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</si>
  <si>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</si>
  <si>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</si>
  <si>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</si>
  <si>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</si>
  <si>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</si>
  <si>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</si>
  <si>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</si>
  <si>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</si>
  <si>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</si>
  <si>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</si>
  <si>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</si>
  <si>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</si>
  <si>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</si>
  <si>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</si>
  <si>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</si>
  <si>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</si>
  <si>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</si>
  <si>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</si>
  <si>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</si>
  <si>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</si>
  <si>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</si>
  <si>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</si>
  <si>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</si>
  <si>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</si>
  <si>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</si>
  <si>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</si>
  <si>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</si>
  <si>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</si>
  <si>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</si>
  <si>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</si>
  <si>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</si>
  <si>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</si>
  <si>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</si>
  <si>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</si>
  <si>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</si>
  <si>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</si>
  <si>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</si>
  <si>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</si>
  <si>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</si>
  <si>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</si>
  <si>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</si>
  <si>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</si>
  <si>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</si>
  <si>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</si>
  <si>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</si>
  <si>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</si>
  <si>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</si>
  <si>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</si>
  <si>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</si>
  <si>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</si>
  <si>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</si>
  <si>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</si>
  <si>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</si>
  <si>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</si>
  <si>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</si>
  <si>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</si>
  <si>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</si>
  <si>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</si>
  <si>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</si>
  <si>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</si>
  <si>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</si>
  <si>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</si>
  <si>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</si>
  <si>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</si>
  <si>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</si>
  <si>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</si>
  <si>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</si>
  <si>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</si>
  <si>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</si>
  <si>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</si>
  <si>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</si>
  <si>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</si>
  <si>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</si>
  <si>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</si>
  <si>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</si>
  <si>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</si>
  <si>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</si>
  <si>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</si>
  <si>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</si>
  <si>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</si>
  <si>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</si>
  <si>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</si>
  <si>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</si>
  <si>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</si>
  <si>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</si>
  <si>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</si>
  <si>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</si>
  <si>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</si>
  <si>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</si>
  <si>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</si>
  <si>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</si>
  <si>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</si>
  <si>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</si>
  <si>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</si>
  <si>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</si>
  <si>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</si>
  <si>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</si>
  <si>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</si>
  <si>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</si>
  <si>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</si>
  <si>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</si>
  <si>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</si>
  <si>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</si>
  <si>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</si>
  <si>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</si>
  <si>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</si>
  <si>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</si>
  <si>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</si>
  <si>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</si>
  <si>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</si>
  <si>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</si>
  <si>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</si>
  <si>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</si>
  <si>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</si>
  <si>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</si>
  <si>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</si>
  <si>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</si>
  <si>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</si>
  <si>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</si>
  <si>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</si>
  <si>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</si>
  <si>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</si>
  <si>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</si>
  <si>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</si>
  <si>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</si>
  <si>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</si>
  <si>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</si>
  <si>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</si>
  <si>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</si>
  <si>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</si>
  <si>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</si>
  <si>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</si>
  <si>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</si>
  <si>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</si>
  <si>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</si>
  <si>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</si>
  <si>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</si>
  <si>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</si>
  <si>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</si>
  <si>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</si>
  <si>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</si>
  <si>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</si>
  <si>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</si>
  <si>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</si>
  <si>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</si>
  <si>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</si>
  <si>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</si>
  <si>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</si>
  <si>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</si>
  <si>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</si>
  <si>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</si>
  <si>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</si>
  <si>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</si>
  <si>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</si>
  <si>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</si>
  <si>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</si>
  <si>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</si>
  <si>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</si>
  <si>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</si>
  <si>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</si>
  <si>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</si>
  <si>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</si>
  <si>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</si>
  <si>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</si>
  <si>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</si>
  <si>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</si>
  <si>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</si>
  <si>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</si>
  <si>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</si>
  <si>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</si>
  <si>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</si>
  <si>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</si>
  <si>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</si>
  <si>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</si>
  <si>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</si>
  <si>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</si>
  <si>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</si>
  <si>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</si>
  <si>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</si>
  <si>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</si>
  <si>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</si>
  <si>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</si>
  <si>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</si>
  <si>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</si>
  <si>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</si>
  <si>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</si>
  <si>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</si>
  <si>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</si>
  <si>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</si>
  <si>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</si>
  <si>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</si>
  <si>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</si>
  <si>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</si>
  <si>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</si>
  <si>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</si>
  <si>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</si>
  <si>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</si>
  <si>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</si>
  <si>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</si>
  <si>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</si>
  <si>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</si>
  <si>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</si>
  <si>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</si>
  <si>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</si>
  <si>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</si>
  <si>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</si>
  <si>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</si>
  <si>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</si>
  <si>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</si>
  <si>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</si>
  <si>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</si>
  <si>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</si>
  <si>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</si>
  <si>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</si>
  <si>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</si>
  <si>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</si>
  <si>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</si>
  <si>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</si>
  <si>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</si>
  <si>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</si>
  <si>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</si>
  <si>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</si>
  <si>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</si>
  <si>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</si>
  <si>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</si>
  <si>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</si>
  <si>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</si>
  <si>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</si>
  <si>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</si>
  <si>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</si>
  <si>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</si>
  <si>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</si>
  <si>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</si>
  <si>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</si>
  <si>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</si>
  <si>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</si>
  <si>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</si>
  <si>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</si>
  <si>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</si>
  <si>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</si>
  <si>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</si>
  <si>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</si>
  <si>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</si>
  <si>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</si>
  <si>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</si>
  <si>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</si>
  <si>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</si>
  <si>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</si>
  <si>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</si>
  <si>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</si>
  <si>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</si>
  <si>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</si>
  <si>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</si>
  <si>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</si>
  <si>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</si>
  <si>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</si>
  <si>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</si>
  <si>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</si>
  <si>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</si>
  <si>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</si>
  <si>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</si>
  <si>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</si>
  <si>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</si>
  <si>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</si>
  <si>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</si>
  <si>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</si>
  <si>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</si>
  <si>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</si>
  <si>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</si>
  <si>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</si>
  <si>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</si>
  <si>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</si>
  <si>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</si>
  <si>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</si>
  <si>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</si>
  <si>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</si>
  <si>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</si>
  <si>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</si>
  <si>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</si>
  <si>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</si>
  <si>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</si>
  <si>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</si>
  <si>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</si>
  <si>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</si>
  <si>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</si>
  <si>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</si>
  <si>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</si>
  <si>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</si>
  <si>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</si>
  <si>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</si>
  <si>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</si>
  <si>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</si>
  <si>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</si>
  <si>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</si>
  <si>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</si>
  <si>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</si>
  <si>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</si>
  <si>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</si>
  <si>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</si>
  <si>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</si>
  <si>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</si>
  <si>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</si>
  <si>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</si>
  <si>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</si>
  <si>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</si>
  <si>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</si>
  <si>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</si>
  <si>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</si>
  <si>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</si>
  <si>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</si>
  <si>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</si>
  <si>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</si>
  <si>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</si>
  <si>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</si>
  <si>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</si>
  <si>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</si>
  <si>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</si>
  <si>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</si>
  <si>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</si>
  <si>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</si>
  <si>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</si>
  <si>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</si>
  <si>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</si>
  <si>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</si>
  <si>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</si>
  <si>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</si>
  <si>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</si>
  <si>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</si>
  <si>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</si>
  <si>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</si>
  <si>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</si>
  <si>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</si>
  <si>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</si>
  <si>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</si>
  <si>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</si>
  <si>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</si>
  <si>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</si>
  <si>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</si>
  <si>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</si>
  <si>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</si>
  <si>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</si>
  <si>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</si>
  <si>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</si>
  <si>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</si>
  <si>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</si>
  <si>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</si>
  <si>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</si>
  <si>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</si>
  <si>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</si>
  <si>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</si>
  <si>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</si>
  <si>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</si>
  <si>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</si>
  <si>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</si>
  <si>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</si>
  <si>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</si>
  <si>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</si>
  <si>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</si>
  <si>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</si>
  <si>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</si>
  <si>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</si>
  <si>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</si>
  <si>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</si>
  <si>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</si>
  <si>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</si>
  <si>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</si>
  <si>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</si>
  <si>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</si>
  <si>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</si>
  <si>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</si>
  <si>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</si>
  <si>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</si>
  <si>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</si>
  <si>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</si>
  <si>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</si>
  <si>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</si>
  <si>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</si>
  <si>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</si>
  <si>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</si>
  <si>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</si>
  <si>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</si>
  <si>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</si>
  <si>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</si>
  <si>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</si>
  <si>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</si>
  <si>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</si>
  <si>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</si>
  <si>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</si>
  <si>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</si>
  <si>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</si>
  <si>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</si>
  <si>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</si>
  <si>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</si>
  <si>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</si>
  <si>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</si>
  <si>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</si>
  <si>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</si>
  <si>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</si>
  <si>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</si>
  <si>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</si>
  <si>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</si>
  <si>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</si>
  <si>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</si>
  <si>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</si>
  <si>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</si>
  <si>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</si>
  <si>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</si>
  <si>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</si>
  <si>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</si>
  <si>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</si>
  <si>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</si>
  <si>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</si>
  <si>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</si>
  <si>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</si>
  <si>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</si>
  <si>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</si>
  <si>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</si>
  <si>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</si>
  <si>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</si>
  <si>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</si>
  <si>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</si>
  <si>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</si>
  <si>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</si>
  <si>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</si>
  <si>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</si>
  <si>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</si>
  <si>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</si>
  <si>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</si>
  <si>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</si>
  <si>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</si>
  <si>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</si>
  <si>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</si>
  <si>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</si>
  <si>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</si>
  <si>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</si>
  <si>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</si>
  <si>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</si>
  <si>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</si>
  <si>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</si>
  <si>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</si>
  <si>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</si>
  <si>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</si>
  <si>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</si>
  <si>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</si>
  <si>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</si>
  <si>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</si>
  <si>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</si>
  <si>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</si>
  <si>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</si>
  <si>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</si>
  <si>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</si>
  <si>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</si>
  <si>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</si>
  <si>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</si>
  <si>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</si>
  <si>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</si>
  <si>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</si>
  <si>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</si>
  <si>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</si>
  <si>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</si>
  <si>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</si>
  <si>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</si>
  <si>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</si>
  <si>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</si>
  <si>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</si>
  <si>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</si>
  <si>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</si>
  <si>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</si>
  <si>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</si>
  <si>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</si>
  <si>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</si>
  <si>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</si>
  <si>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</si>
  <si>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</si>
  <si>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</si>
  <si>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</si>
  <si>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</si>
  <si>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</si>
  <si>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</si>
  <si>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</si>
  <si>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</si>
  <si>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</si>
  <si>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</si>
  <si>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</si>
  <si>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</si>
  <si>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</si>
  <si>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</si>
  <si>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</si>
  <si>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</si>
  <si>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</si>
  <si>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</si>
  <si>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</si>
  <si>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</si>
  <si>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</si>
  <si>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</si>
  <si>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</si>
  <si>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</si>
  <si>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</si>
  <si>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</si>
  <si>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</si>
  <si>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</si>
  <si>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</si>
  <si>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</si>
  <si>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</si>
  <si>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</si>
  <si>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</si>
  <si>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</si>
  <si>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</si>
  <si>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</si>
  <si>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</si>
  <si>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</si>
  <si>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</si>
  <si>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</si>
  <si>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</si>
  <si>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</si>
  <si>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</si>
  <si>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</si>
  <si>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</si>
  <si>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</si>
  <si>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</si>
  <si>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</si>
  <si>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</si>
  <si>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</si>
  <si>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</si>
  <si>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</si>
  <si>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</si>
  <si>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</si>
  <si>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</si>
  <si>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</si>
  <si>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</si>
  <si>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</si>
  <si>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</si>
  <si>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</si>
  <si>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</si>
  <si>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</si>
  <si>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</si>
  <si>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</si>
  <si>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</si>
  <si>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</si>
  <si>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</si>
  <si>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</si>
  <si>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</si>
  <si>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</si>
  <si>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</si>
  <si>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</si>
  <si>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</si>
  <si>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</si>
  <si>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</si>
  <si>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</si>
  <si>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</si>
  <si>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</si>
  <si>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</si>
  <si>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</si>
  <si>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</si>
  <si>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</si>
  <si>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</si>
  <si>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</si>
  <si>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</si>
  <si>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</si>
  <si>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</si>
  <si>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</si>
  <si>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</si>
  <si>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</si>
  <si>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</si>
  <si>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</si>
  <si>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</si>
  <si>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</si>
  <si>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</si>
  <si>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</si>
  <si>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</si>
  <si>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</si>
  <si>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</si>
  <si>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</si>
  <si>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</si>
  <si>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</si>
  <si>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</si>
  <si>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</si>
  <si>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</si>
  <si>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</si>
  <si>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</si>
  <si>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</si>
  <si>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</si>
  <si>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</si>
  <si>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</si>
  <si>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</si>
  <si>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</si>
  <si>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</si>
  <si>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</si>
  <si>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</si>
  <si>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</si>
  <si>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</si>
  <si>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</si>
  <si>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</si>
  <si>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</si>
  <si>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</si>
  <si>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</si>
  <si>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</si>
  <si>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</si>
  <si>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</si>
  <si>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</si>
  <si>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</si>
  <si>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</si>
  <si>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</si>
  <si>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</si>
  <si>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</si>
  <si>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</si>
  <si>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</si>
  <si>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</si>
  <si>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</si>
  <si>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</si>
  <si>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</si>
  <si>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</si>
  <si>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</si>
  <si>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</si>
  <si>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</si>
  <si>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</si>
  <si>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</si>
  <si>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</si>
  <si>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</si>
  <si>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</si>
  <si>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</si>
  <si>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</si>
  <si>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</si>
  <si>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</si>
  <si>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</si>
  <si>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</si>
  <si>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</si>
  <si>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</si>
  <si>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</si>
  <si>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</si>
  <si>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</si>
  <si>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</si>
  <si>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</si>
  <si>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</si>
  <si>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</si>
  <si>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</si>
  <si>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</si>
  <si>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</si>
  <si>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</si>
  <si>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</si>
  <si>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</si>
  <si>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</si>
  <si>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</si>
  <si>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</si>
  <si>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</si>
  <si>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</si>
  <si>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</si>
  <si>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</si>
  <si>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</si>
  <si>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</si>
  <si>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</si>
  <si>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</si>
  <si>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</si>
  <si>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</si>
  <si>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</si>
  <si>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</si>
  <si>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</si>
  <si>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</si>
  <si>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</si>
  <si>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</si>
  <si>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</si>
  <si>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</si>
  <si>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</si>
  <si>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</si>
  <si>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</si>
  <si>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</si>
  <si>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</si>
  <si>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</si>
  <si>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</si>
  <si>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</si>
  <si>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</si>
  <si>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</si>
  <si>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</si>
  <si>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</si>
  <si>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</si>
  <si>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</si>
  <si>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</si>
  <si>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</si>
  <si>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</si>
  <si>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</si>
  <si>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</si>
  <si>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</si>
  <si>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</si>
  <si>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</si>
  <si>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</si>
  <si>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</si>
  <si>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</si>
  <si>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</si>
  <si>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</si>
  <si>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</si>
  <si>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</si>
  <si>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</si>
  <si>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</si>
  <si>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</si>
  <si>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</si>
  <si>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</si>
  <si>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</si>
  <si>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</si>
  <si>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</si>
  <si>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</si>
  <si>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</si>
  <si>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</si>
  <si>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</si>
  <si>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</si>
  <si>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</si>
  <si>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</si>
  <si>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</si>
  <si>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</si>
  <si>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</si>
  <si>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</si>
  <si>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</si>
  <si>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</si>
  <si>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</si>
  <si>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</si>
  <si>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</si>
  <si>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</si>
  <si>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</si>
  <si>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</si>
  <si>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</si>
  <si>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</si>
  <si>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</si>
  <si>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</si>
  <si>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</si>
  <si>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</si>
  <si>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</si>
  <si>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</si>
  <si>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</si>
  <si>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</si>
  <si>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</si>
  <si>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</si>
  <si>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</si>
  <si>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</si>
  <si>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</si>
  <si>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</si>
  <si>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</si>
  <si>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</si>
  <si>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</si>
  <si>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</si>
  <si>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</si>
  <si>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</si>
  <si>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</si>
  <si>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</si>
  <si>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</si>
  <si>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</si>
  <si>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</si>
  <si>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</si>
  <si>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</si>
  <si>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</si>
  <si>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</si>
  <si>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</si>
  <si>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</si>
  <si>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</si>
  <si>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</si>
  <si>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</si>
  <si>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</si>
  <si>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</si>
  <si>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</si>
  <si>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</si>
  <si>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</si>
  <si>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</si>
  <si>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</si>
  <si>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</si>
  <si>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</si>
  <si>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</si>
  <si>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</si>
  <si>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</si>
  <si>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</si>
  <si>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</si>
  <si>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</si>
  <si>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</si>
  <si>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</si>
  <si>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</si>
  <si>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</si>
  <si>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</si>
  <si>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</si>
  <si>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</si>
  <si>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</si>
  <si>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</si>
  <si>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</si>
  <si>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</si>
  <si>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</si>
  <si>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</si>
  <si>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</si>
  <si>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</si>
  <si>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</si>
  <si>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</si>
  <si>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</si>
  <si>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</si>
  <si>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</si>
  <si>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</si>
  <si>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</si>
  <si>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</si>
  <si>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</si>
  <si>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</si>
  <si>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</si>
  <si>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</si>
  <si>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</si>
  <si>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</si>
  <si>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</si>
  <si>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</si>
  <si>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</si>
  <si>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</si>
  <si>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</si>
  <si>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</si>
  <si>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</si>
  <si>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</si>
  <si>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</si>
  <si>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</si>
  <si>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</si>
  <si>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</si>
  <si>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</si>
  <si>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</si>
  <si>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</si>
  <si>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</si>
  <si>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</si>
  <si>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</si>
  <si>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</si>
  <si>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</si>
  <si>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</si>
  <si>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</si>
  <si>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</si>
  <si>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</si>
  <si>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</si>
  <si>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</si>
  <si>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</si>
  <si>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</si>
  <si>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</si>
  <si>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</si>
  <si>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</si>
  <si>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</si>
  <si>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</si>
  <si>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</si>
  <si>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</si>
  <si>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</si>
  <si>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</si>
  <si>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</si>
  <si>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</si>
  <si>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</si>
  <si>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</si>
  <si>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</si>
  <si>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</si>
  <si>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</si>
  <si>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</si>
  <si>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</si>
  <si>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</si>
  <si>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</si>
  <si>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</si>
  <si>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</si>
  <si>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</si>
  <si>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</si>
  <si>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</si>
  <si>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</si>
  <si>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</si>
  <si>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</si>
  <si>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</si>
  <si>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</si>
  <si>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</si>
  <si>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</si>
  <si>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</si>
  <si>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</si>
  <si>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</si>
  <si>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</si>
  <si>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</si>
  <si>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</si>
  <si>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</si>
  <si>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</si>
  <si>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</si>
  <si>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</si>
  <si>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</si>
  <si>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</si>
  <si>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</si>
  <si>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</si>
  <si>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</si>
  <si>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</si>
  <si>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</si>
  <si>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</si>
  <si>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</si>
  <si>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</si>
  <si>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</si>
  <si>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</si>
  <si>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</si>
  <si>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</si>
  <si>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</si>
  <si>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</si>
  <si>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</si>
  <si>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</si>
  <si>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</si>
  <si>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</si>
  <si>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</si>
  <si>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</si>
  <si>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</si>
  <si>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</si>
  <si>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</si>
  <si>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</si>
  <si>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</si>
  <si>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</si>
  <si>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</si>
  <si>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</si>
  <si>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</si>
  <si>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</si>
  <si>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</si>
  <si>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</si>
  <si>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</si>
  <si>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</si>
  <si>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</si>
  <si>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</si>
  <si>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</si>
  <si>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</si>
  <si>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</si>
  <si>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</si>
  <si>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</si>
  <si>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</si>
  <si>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</si>
  <si>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</si>
  <si>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</si>
  <si>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</si>
  <si>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</si>
  <si>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</si>
  <si>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</si>
  <si>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</si>
  <si>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</si>
  <si>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</si>
  <si>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</si>
  <si>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</si>
  <si>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</si>
  <si>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</si>
  <si>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</si>
  <si>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</si>
  <si>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</si>
  <si>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</si>
  <si>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</si>
  <si>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</si>
  <si>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</si>
  <si>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</si>
  <si>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</si>
  <si>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</si>
  <si>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</si>
  <si>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</si>
  <si>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</si>
  <si>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</si>
  <si>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</si>
  <si>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</si>
  <si>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</si>
  <si>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</si>
  <si>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</si>
  <si>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</si>
  <si>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</si>
  <si>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</si>
  <si>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</si>
  <si>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</si>
  <si>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</si>
  <si>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</si>
  <si>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</si>
  <si>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</si>
  <si>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</si>
  <si>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</si>
  <si>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</si>
  <si>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</si>
  <si>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</si>
  <si>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</si>
  <si>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</si>
  <si>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</si>
  <si>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</si>
  <si>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</si>
  <si>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</si>
  <si>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</si>
  <si>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</si>
  <si>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</si>
  <si>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</si>
  <si>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</si>
  <si>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</si>
  <si>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</si>
  <si>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</si>
  <si>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</si>
  <si>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</si>
  <si>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</si>
  <si>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</si>
  <si>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</si>
  <si>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</si>
  <si>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</si>
  <si>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</si>
  <si>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</si>
  <si>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</si>
  <si>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</si>
  <si>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</si>
  <si>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</si>
  <si>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</si>
  <si>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</si>
  <si>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</si>
  <si>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</si>
  <si>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</si>
  <si>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</si>
  <si>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</si>
  <si>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</si>
  <si>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</si>
  <si>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</si>
  <si>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</si>
  <si>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</si>
  <si>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</si>
  <si>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</si>
  <si>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</si>
  <si>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</si>
  <si>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</si>
  <si>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</si>
  <si>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</si>
  <si>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</si>
  <si>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</si>
  <si>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</si>
  <si>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</si>
  <si>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</si>
  <si>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</si>
  <si>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</si>
  <si>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</si>
  <si>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</si>
  <si>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</si>
  <si>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</si>
  <si>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</si>
  <si>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</si>
  <si>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</si>
  <si>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</si>
  <si>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</si>
  <si>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</si>
  <si>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</si>
  <si>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</si>
  <si>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</si>
  <si>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</si>
  <si>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</si>
  <si>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</si>
  <si>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</si>
  <si>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</si>
  <si>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</si>
  <si>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</si>
  <si>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</si>
  <si>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</si>
  <si>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</si>
  <si>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</si>
  <si>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</si>
  <si>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</si>
  <si>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</si>
  <si>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</si>
  <si>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</si>
  <si>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</si>
  <si>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</si>
  <si>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</si>
  <si>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</si>
  <si>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</si>
  <si>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</si>
  <si>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</si>
  <si>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</si>
  <si>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</si>
  <si>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</si>
  <si>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</si>
  <si>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</si>
  <si>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</si>
  <si>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</si>
  <si>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</si>
  <si>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</si>
  <si>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</si>
  <si>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</si>
  <si>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</si>
  <si>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</si>
  <si>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</si>
  <si>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</si>
  <si>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</si>
  <si>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</si>
  <si>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</si>
  <si>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</si>
  <si>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</si>
  <si>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</si>
  <si>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</si>
  <si>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</si>
  <si>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</si>
  <si>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</si>
  <si>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</si>
  <si>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</si>
  <si>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</si>
  <si>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</si>
  <si>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</si>
  <si>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</si>
  <si>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</si>
  <si>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</si>
  <si>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</si>
  <si>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</si>
  <si>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</si>
  <si>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</si>
  <si>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</si>
  <si>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</si>
  <si>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</si>
  <si>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</si>
  <si>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</si>
  <si>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</si>
  <si>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</si>
  <si>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</si>
  <si>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</si>
  <si>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</si>
  <si>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</si>
  <si>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</si>
  <si>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</si>
  <si>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</si>
  <si>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</si>
  <si>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</si>
  <si>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</si>
  <si>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</si>
  <si>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</si>
  <si>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</si>
  <si>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</si>
  <si>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</si>
  <si>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</si>
  <si>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</si>
  <si>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</si>
  <si>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</si>
  <si>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</si>
  <si>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</si>
  <si>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</si>
  <si>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</si>
  <si>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</si>
  <si>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</si>
  <si>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</si>
  <si>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</si>
  <si>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</si>
  <si>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</si>
  <si>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</si>
  <si>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</si>
  <si>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</si>
  <si>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</si>
  <si>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</si>
  <si>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</si>
  <si>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</si>
  <si>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</si>
  <si>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</si>
  <si>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</si>
  <si>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</si>
  <si>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</si>
  <si>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</si>
  <si>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</si>
  <si>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</si>
  <si>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</si>
  <si>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</si>
  <si>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</si>
  <si>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</si>
  <si>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</si>
  <si>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</si>
  <si>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</si>
  <si>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</si>
  <si>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</si>
  <si>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</si>
  <si>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</si>
  <si>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</si>
  <si>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</si>
  <si>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</si>
  <si>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</si>
  <si>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</si>
  <si>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</si>
  <si>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</si>
  <si>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</si>
  <si>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</si>
  <si>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</si>
  <si>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</si>
  <si>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</si>
  <si>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</si>
  <si>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</si>
  <si>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</si>
  <si>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</si>
  <si>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</si>
  <si>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</si>
  <si>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</si>
  <si>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</si>
  <si>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</si>
  <si>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</si>
  <si>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</si>
  <si>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</si>
  <si>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</si>
  <si>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</si>
  <si>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</si>
  <si>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</si>
  <si>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</si>
  <si>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</si>
  <si>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</si>
  <si>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</si>
  <si>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</si>
  <si>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</si>
  <si>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</si>
  <si>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</si>
  <si>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</si>
  <si>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</si>
  <si>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</si>
  <si>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</si>
  <si>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</si>
  <si>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</si>
  <si>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</si>
  <si>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</si>
  <si>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</si>
  <si>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</si>
  <si>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</si>
  <si>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</si>
  <si>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</si>
  <si>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</si>
  <si>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</si>
  <si>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</si>
  <si>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</si>
  <si>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</si>
  <si>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</si>
  <si>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</si>
  <si>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</si>
  <si>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</si>
  <si>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</si>
  <si>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</si>
  <si>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</si>
  <si>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</si>
  <si>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</si>
  <si>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</si>
  <si>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</si>
  <si>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</si>
  <si>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</si>
  <si>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</si>
  <si>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</si>
  <si>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</si>
  <si>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</si>
  <si>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</si>
  <si>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</si>
  <si>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</si>
  <si>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</si>
  <si>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</si>
  <si>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</si>
  <si>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</si>
  <si>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</si>
  <si>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</si>
  <si>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</si>
  <si>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</si>
  <si>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</si>
  <si>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</si>
  <si>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</si>
  <si>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</si>
  <si>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</si>
  <si>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</si>
  <si>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</si>
  <si>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</si>
  <si>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</si>
  <si>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</si>
  <si>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</si>
  <si>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</si>
  <si>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</si>
  <si>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</si>
  <si>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</si>
  <si>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</si>
  <si>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</si>
  <si>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</si>
  <si>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</si>
  <si>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</si>
  <si>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</si>
  <si>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</si>
  <si>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</si>
  <si>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</si>
  <si>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</si>
  <si>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</si>
  <si>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</si>
  <si>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</si>
  <si>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</si>
  <si>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</si>
  <si>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</si>
  <si>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</si>
  <si>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</si>
  <si>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</si>
  <si>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</si>
  <si>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</si>
  <si>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</si>
  <si>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</si>
  <si>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</si>
  <si>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</si>
  <si>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</si>
  <si>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</si>
  <si>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</si>
  <si>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</si>
  <si>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</si>
  <si>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</si>
  <si>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</si>
  <si>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</si>
  <si>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</si>
  <si>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</si>
  <si>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</si>
  <si>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</si>
  <si>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</si>
  <si>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</si>
  <si>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</si>
  <si>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</si>
  <si>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</si>
  <si>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</si>
  <si>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</si>
  <si>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</si>
  <si>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</si>
  <si>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</si>
  <si>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</si>
  <si>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</si>
  <si>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</si>
  <si>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</si>
  <si>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</si>
  <si>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</si>
  <si>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</si>
  <si>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</si>
  <si>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</si>
  <si>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</si>
  <si>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</si>
  <si>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</si>
  <si>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</si>
  <si>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</si>
  <si>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</si>
  <si>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</si>
  <si>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</si>
  <si>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</si>
  <si>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</si>
  <si>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</si>
  <si>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</si>
  <si>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</si>
  <si>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</si>
  <si>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</si>
  <si>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</si>
  <si>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</si>
  <si>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</si>
  <si>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</si>
  <si>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</si>
  <si>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</si>
  <si>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</si>
  <si>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</si>
  <si>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</si>
  <si>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</si>
  <si>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</si>
  <si>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</si>
  <si>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</si>
  <si>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</si>
  <si>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</si>
  <si>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</si>
  <si>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</si>
  <si>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</si>
  <si>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</si>
  <si>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</si>
  <si>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</si>
  <si>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</si>
  <si>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</si>
  <si>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</si>
  <si>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</si>
  <si>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</si>
  <si>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</si>
  <si>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</si>
  <si>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</si>
  <si>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</si>
  <si>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</si>
  <si>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</si>
  <si>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</si>
  <si>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</si>
  <si>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</si>
  <si>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</si>
  <si>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</si>
  <si>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</si>
  <si>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</si>
  <si>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</si>
  <si>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</si>
  <si>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</si>
  <si>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</si>
  <si>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</si>
  <si>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</si>
  <si>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</si>
  <si>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</si>
  <si>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</si>
  <si>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</si>
  <si>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</si>
  <si>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</si>
  <si>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</si>
  <si>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</si>
  <si>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</si>
  <si>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</si>
  <si>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</si>
  <si>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</si>
  <si>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</si>
  <si>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</si>
  <si>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</si>
  <si>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</si>
  <si>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</si>
  <si>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</si>
  <si>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</si>
  <si>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</si>
  <si>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</si>
  <si>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</si>
  <si>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</si>
  <si>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</si>
  <si>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</si>
  <si>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</si>
  <si>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</si>
  <si>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</si>
  <si>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</si>
  <si>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</si>
  <si>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</si>
  <si>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</si>
  <si>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</si>
  <si>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</si>
  <si>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</si>
  <si>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</si>
  <si>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</si>
  <si>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</si>
  <si>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</si>
  <si>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</si>
  <si>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</si>
  <si>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</si>
  <si>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</si>
  <si>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</si>
  <si>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</si>
  <si>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</si>
  <si>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</si>
  <si>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</si>
  <si>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</si>
  <si>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</si>
  <si>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</si>
  <si>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</si>
  <si>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</si>
  <si>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</si>
  <si>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</si>
  <si>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</si>
  <si>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</si>
  <si>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</si>
  <si>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</si>
  <si>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</si>
  <si>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</si>
  <si>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</si>
  <si>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</si>
  <si>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</si>
  <si>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</si>
  <si>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</si>
  <si>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</si>
  <si>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</si>
  <si>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</si>
  <si>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</si>
  <si>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</si>
  <si>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</si>
  <si>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</si>
  <si>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</si>
  <si>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</si>
  <si>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</si>
  <si>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</si>
  <si>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</si>
  <si>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</si>
  <si>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</si>
  <si>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</si>
  <si>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</si>
  <si>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</si>
  <si>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</si>
  <si>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</si>
  <si>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</si>
  <si>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</si>
  <si>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</si>
  <si>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</si>
  <si>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</si>
  <si>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</si>
  <si>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</si>
  <si>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</si>
  <si>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</si>
  <si>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</si>
  <si>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</si>
  <si>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</si>
  <si>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</si>
  <si>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</si>
  <si>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</si>
  <si>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</si>
  <si>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</si>
  <si>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</si>
  <si>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</si>
  <si>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</si>
  <si>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</si>
  <si>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</si>
  <si>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</si>
  <si>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</si>
  <si>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</si>
  <si>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</si>
  <si>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</si>
  <si>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</si>
  <si>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</si>
  <si>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</si>
  <si>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</si>
  <si>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</si>
  <si>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</si>
  <si>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</si>
  <si>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</si>
  <si>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</si>
  <si>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</si>
  <si>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</si>
  <si>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</si>
  <si>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</si>
  <si>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</si>
  <si>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</si>
  <si>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</si>
  <si>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</si>
  <si>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</si>
  <si>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</si>
  <si>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</si>
  <si>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</si>
  <si>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</si>
  <si>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</si>
  <si>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</si>
  <si>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</si>
  <si>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</si>
  <si>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</si>
  <si>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</si>
  <si>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</si>
  <si>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</si>
  <si>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</si>
  <si>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</si>
  <si>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</si>
  <si>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</si>
  <si>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</si>
  <si>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</si>
  <si>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</si>
  <si>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</si>
  <si>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</si>
  <si>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</si>
  <si>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</si>
  <si>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</si>
  <si>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</si>
  <si>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</si>
  <si>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</si>
  <si>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</si>
  <si>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</si>
  <si>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</si>
  <si>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</si>
  <si>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</si>
  <si>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</si>
  <si>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</si>
  <si>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</si>
  <si>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</si>
  <si>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</si>
  <si>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</si>
  <si>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</si>
  <si>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</si>
  <si>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</si>
  <si>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</si>
  <si>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</si>
  <si>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</si>
  <si>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</si>
  <si>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</si>
  <si>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</si>
  <si>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</si>
  <si>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</si>
  <si>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</si>
  <si>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</si>
  <si>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</si>
  <si>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</si>
  <si>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</si>
  <si>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</si>
  <si>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</si>
  <si>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</si>
  <si>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</si>
  <si>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</si>
  <si>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</si>
  <si>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</si>
  <si>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</si>
  <si>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</si>
  <si>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</si>
  <si>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</si>
  <si>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</si>
  <si>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</si>
  <si>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</si>
  <si>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</si>
  <si>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</si>
  <si>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</si>
  <si>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</si>
  <si>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</si>
  <si>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</si>
  <si>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</si>
  <si>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</si>
  <si>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</si>
  <si>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</si>
  <si>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</si>
  <si>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</si>
  <si>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</si>
  <si>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</si>
  <si>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</si>
  <si>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</si>
  <si>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</si>
  <si>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</si>
  <si>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</si>
  <si>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</si>
  <si>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</si>
  <si>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</si>
  <si>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</si>
  <si>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</si>
  <si>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</si>
  <si>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</si>
  <si>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</si>
  <si>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</si>
  <si>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</si>
  <si>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</si>
  <si>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</si>
  <si>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</si>
  <si>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</si>
  <si>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</si>
  <si>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</si>
  <si>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</si>
  <si>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</si>
  <si>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</si>
  <si>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</si>
  <si>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</si>
  <si>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</si>
  <si>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</si>
  <si>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</si>
  <si>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</si>
  <si>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</si>
  <si>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</si>
  <si>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</si>
  <si>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</si>
  <si>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</si>
  <si>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</si>
  <si>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</si>
  <si>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</si>
  <si>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</si>
  <si>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</si>
  <si>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</si>
  <si>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</si>
  <si>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</si>
  <si>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</si>
  <si>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</si>
  <si>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</si>
  <si>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</si>
  <si>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</si>
  <si>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</si>
  <si>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</si>
  <si>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</si>
  <si>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</si>
  <si>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</si>
  <si>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</si>
  <si>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</si>
  <si>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</si>
  <si>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</si>
  <si>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</si>
  <si>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</si>
  <si>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</si>
  <si>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</si>
  <si>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</si>
  <si>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</si>
  <si>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</si>
  <si>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</si>
  <si>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</si>
  <si>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</si>
  <si>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</si>
  <si>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</si>
  <si>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</si>
  <si>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</si>
  <si>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</si>
  <si>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</si>
  <si>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</si>
  <si>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</si>
  <si>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</si>
  <si>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</si>
  <si>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</si>
  <si>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</si>
  <si>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</si>
  <si>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</si>
  <si>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</si>
  <si>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</si>
  <si>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</si>
  <si>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</si>
  <si>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</si>
  <si>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</si>
  <si>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</si>
  <si>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</si>
  <si>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</si>
  <si>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</si>
  <si>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</si>
  <si>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</si>
  <si>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</si>
  <si>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</si>
  <si>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</si>
  <si>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</si>
  <si>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</si>
  <si>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</si>
  <si>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</si>
  <si>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</si>
  <si>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</si>
  <si>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</si>
  <si>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</si>
  <si>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</si>
  <si>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</si>
  <si>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</si>
  <si>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</si>
  <si>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</si>
  <si>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</si>
  <si>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</si>
  <si>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</si>
  <si>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</si>
  <si>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</si>
  <si>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</si>
  <si>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</si>
  <si>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</si>
  <si>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</si>
  <si>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</si>
  <si>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</si>
  <si>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</si>
  <si>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</si>
  <si>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</si>
  <si>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</si>
  <si>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</si>
  <si>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</si>
  <si>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</si>
  <si>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</si>
  <si>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</si>
  <si>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</si>
  <si>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</si>
  <si>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</si>
  <si>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</si>
  <si>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</si>
  <si>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</si>
  <si>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</si>
  <si>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</si>
  <si>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</si>
  <si>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</si>
  <si>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</si>
  <si>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</si>
  <si>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</si>
  <si>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</si>
  <si>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</si>
  <si>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</si>
  <si>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</si>
  <si>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</si>
  <si>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</si>
  <si>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</si>
  <si>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</si>
  <si>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</si>
  <si>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</si>
  <si>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</si>
  <si>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</si>
  <si>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</si>
  <si>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</si>
  <si>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</si>
  <si>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</si>
  <si>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</si>
  <si>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</si>
  <si>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</si>
  <si>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</si>
  <si>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</si>
  <si>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</si>
  <si>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</si>
  <si>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</si>
  <si>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</si>
  <si>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</si>
  <si>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</si>
  <si>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</si>
  <si>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</si>
  <si>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</si>
  <si>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</si>
  <si>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</si>
  <si>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</si>
  <si>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</si>
  <si>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</si>
  <si>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</si>
  <si>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</si>
  <si>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</si>
  <si>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</si>
  <si>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</si>
  <si>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</si>
  <si>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</si>
  <si>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</si>
  <si>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</si>
  <si>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</si>
  <si>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</si>
  <si>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</si>
  <si>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</si>
  <si>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</si>
  <si>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</si>
  <si>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</si>
  <si>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</si>
  <si>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</si>
  <si>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</si>
  <si>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</si>
  <si>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</si>
  <si>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</si>
  <si>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</si>
  <si>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</si>
  <si>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</si>
  <si>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</si>
  <si>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</si>
  <si>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</si>
  <si>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</si>
  <si>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</si>
  <si>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</si>
  <si>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</si>
  <si>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</si>
  <si>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</si>
  <si>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</si>
  <si>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</si>
  <si>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</si>
  <si>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</si>
  <si>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</si>
  <si>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</si>
  <si>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</si>
  <si>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</si>
  <si>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</si>
  <si>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</si>
  <si>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</si>
  <si>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</si>
  <si>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</si>
  <si>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</si>
  <si>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</si>
  <si>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</si>
  <si>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</si>
  <si>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</si>
  <si>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</si>
  <si>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</si>
  <si>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</si>
  <si>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</si>
  <si>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</si>
  <si>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</si>
  <si>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</si>
  <si>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</si>
  <si>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</si>
  <si>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</si>
  <si>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</si>
  <si>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</si>
  <si>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</si>
  <si>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</si>
  <si>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</si>
  <si>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</si>
  <si>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</si>
  <si>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</si>
  <si>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</si>
  <si>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</si>
  <si>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</si>
  <si>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</si>
  <si>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</si>
  <si>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</si>
  <si>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</si>
  <si>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</si>
  <si>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</si>
  <si>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</si>
  <si>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</si>
  <si>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</si>
  <si>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</si>
  <si>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</si>
  <si>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</si>
  <si>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</si>
  <si>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</si>
  <si>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</si>
  <si>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</si>
  <si>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</si>
  <si>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</si>
  <si>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</si>
  <si>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</si>
  <si>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</si>
  <si>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</si>
  <si>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</si>
  <si>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</si>
  <si>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</si>
  <si>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</si>
  <si>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</si>
  <si>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</si>
  <si>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</si>
  <si>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</si>
  <si>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</si>
  <si>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</si>
  <si>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</si>
  <si>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</si>
  <si>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</si>
  <si>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</si>
  <si>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</si>
  <si>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</si>
  <si>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</si>
  <si>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</si>
  <si>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</si>
  <si>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</si>
  <si>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</si>
  <si>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</si>
  <si>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</si>
  <si>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</si>
  <si>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</si>
  <si>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</si>
  <si>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</si>
  <si>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</si>
  <si>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</si>
  <si>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</si>
  <si>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</si>
  <si>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</si>
  <si>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</si>
  <si>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</si>
  <si>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</si>
  <si>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</si>
  <si>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</si>
  <si>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</si>
  <si>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</si>
  <si>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</si>
  <si>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</si>
  <si>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</si>
  <si>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</si>
  <si>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</si>
  <si>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</si>
  <si>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</si>
  <si>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</si>
  <si>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</si>
  <si>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</si>
  <si>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</si>
  <si>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</si>
  <si>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</si>
  <si>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</si>
  <si>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</si>
  <si>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</si>
  <si>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</si>
  <si>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</si>
  <si>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</si>
  <si>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</si>
  <si>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</si>
  <si>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</si>
  <si>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</si>
  <si>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</si>
  <si>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</si>
  <si>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</si>
  <si>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</si>
  <si>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</si>
  <si>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</si>
  <si>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</si>
  <si>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</si>
  <si>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</si>
  <si>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</si>
  <si>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</si>
  <si>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</si>
  <si>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</si>
  <si>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</si>
  <si>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</si>
  <si>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</si>
  <si>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</si>
  <si>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</si>
  <si>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</si>
  <si>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</si>
  <si>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</si>
  <si>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</si>
  <si>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</si>
  <si>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</si>
  <si>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</si>
  <si>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</si>
  <si>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</si>
  <si>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</si>
  <si>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</si>
  <si>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</si>
  <si>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</si>
  <si>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</si>
  <si>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</si>
  <si>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</si>
  <si>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</si>
  <si>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</si>
  <si>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</si>
  <si>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</si>
  <si>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</si>
  <si>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</si>
  <si>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</si>
  <si>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</si>
  <si>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</si>
  <si>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</si>
  <si>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</si>
  <si>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</si>
  <si>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</si>
  <si>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</si>
  <si>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</si>
  <si>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</si>
  <si>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</si>
  <si>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</si>
  <si>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</si>
  <si>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</si>
  <si>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</si>
  <si>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</si>
  <si>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</si>
  <si>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</si>
  <si>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</si>
  <si>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</si>
  <si>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</si>
  <si>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</si>
  <si>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</si>
  <si>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</si>
  <si>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</si>
  <si>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</si>
  <si>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</si>
  <si>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</si>
  <si>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</si>
  <si>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</si>
  <si>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</si>
  <si>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</si>
  <si>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</si>
  <si>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</si>
  <si>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</si>
  <si>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</si>
  <si>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</si>
  <si>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</si>
  <si>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</si>
  <si>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</si>
  <si>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</si>
  <si>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</si>
  <si>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</si>
  <si>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</si>
  <si>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</si>
  <si>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</si>
  <si>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</si>
  <si>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</si>
  <si>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</si>
  <si>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</si>
  <si>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</si>
  <si>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</si>
  <si>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</si>
  <si>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</si>
  <si>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</si>
  <si>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</si>
  <si>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</si>
  <si>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</si>
  <si>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</si>
  <si>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</si>
  <si>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</si>
  <si>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</si>
  <si>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</si>
  <si>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</si>
  <si>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</si>
  <si>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</si>
  <si>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</si>
  <si>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</si>
  <si>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</si>
  <si>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</si>
  <si>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</si>
  <si>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</si>
  <si>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</si>
  <si>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</si>
  <si>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</si>
  <si>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</si>
  <si>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</si>
  <si>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</si>
  <si>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</si>
  <si>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</si>
  <si>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</si>
  <si>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</si>
  <si>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</si>
  <si>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</si>
  <si>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</si>
  <si>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</si>
  <si>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</si>
  <si>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</si>
  <si>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</si>
  <si>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</si>
  <si>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</si>
  <si>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</si>
  <si>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</si>
  <si>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</si>
  <si>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</si>
  <si>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</si>
  <si>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</si>
  <si>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</si>
  <si>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</si>
  <si>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</si>
  <si>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</si>
  <si>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</si>
  <si>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</si>
  <si>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</si>
  <si>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</si>
  <si>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</si>
  <si>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</si>
  <si>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</si>
  <si>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</si>
  <si>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</si>
  <si>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</si>
  <si>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</si>
  <si>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</si>
  <si>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</si>
  <si>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</si>
  <si>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</si>
  <si>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</si>
  <si>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</si>
  <si>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</si>
  <si>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</si>
  <si>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</si>
  <si>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</si>
  <si>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</si>
  <si>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</si>
  <si>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</si>
  <si>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</si>
  <si>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</si>
  <si>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</si>
  <si>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</si>
  <si>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</si>
  <si>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</si>
  <si>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</si>
  <si>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</si>
  <si>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</si>
  <si>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</si>
  <si>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</si>
  <si>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</si>
  <si>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</si>
  <si>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</si>
  <si>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</si>
  <si>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</si>
  <si>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</si>
  <si>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</si>
  <si>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</si>
  <si>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</si>
  <si>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</si>
  <si>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</si>
  <si>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</si>
  <si>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</si>
  <si>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</si>
  <si>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</si>
  <si>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</si>
  <si>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</si>
  <si>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</si>
  <si>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</si>
  <si>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</si>
  <si>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</si>
  <si>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</si>
  <si>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</si>
  <si>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</si>
  <si>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</si>
  <si>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</si>
  <si>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</si>
  <si>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</si>
  <si>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</si>
  <si>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</si>
  <si>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</si>
  <si>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</si>
  <si>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</si>
  <si>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</si>
  <si>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</si>
  <si>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</si>
  <si>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</si>
  <si>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</si>
  <si>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</si>
  <si>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</si>
  <si>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</si>
  <si>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</si>
  <si>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</si>
  <si>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</si>
  <si>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</si>
  <si>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</si>
  <si>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</si>
  <si>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</si>
  <si>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</si>
  <si>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</si>
  <si>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</si>
  <si>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</si>
  <si>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</si>
  <si>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</si>
  <si>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</si>
  <si>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</si>
  <si>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</si>
  <si>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</si>
  <si>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</si>
  <si>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</si>
  <si>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</si>
  <si>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</si>
  <si>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</si>
  <si>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</si>
  <si>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</si>
  <si>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</si>
  <si>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</si>
  <si>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</si>
  <si>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</si>
  <si>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</si>
  <si>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</si>
  <si>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</si>
  <si>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</si>
  <si>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</si>
  <si>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</si>
  <si>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</si>
  <si>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</si>
  <si>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</si>
  <si>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</si>
  <si>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</si>
  <si>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</si>
  <si>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</si>
  <si>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</si>
  <si>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</si>
  <si>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</si>
  <si>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</si>
  <si>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</si>
  <si>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</si>
  <si>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</si>
  <si>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</si>
  <si>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</si>
  <si>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</si>
  <si>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</si>
  <si>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</si>
  <si>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</si>
  <si>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</si>
  <si>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</si>
  <si>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</si>
  <si>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</si>
  <si>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</si>
  <si>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</si>
  <si>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</si>
  <si>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</si>
  <si>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</si>
  <si>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</si>
  <si>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</si>
  <si>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</si>
  <si>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</si>
  <si>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</si>
  <si>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</si>
  <si>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</si>
  <si>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</si>
  <si>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</si>
  <si>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</si>
  <si>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</si>
  <si>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</si>
  <si>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</si>
  <si>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</si>
  <si>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</si>
  <si>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</si>
  <si>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</si>
  <si>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</si>
  <si>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</si>
  <si>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</si>
  <si>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</si>
  <si>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</si>
  <si>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</si>
  <si>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</si>
  <si>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</si>
  <si>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</si>
  <si>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</si>
  <si>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</si>
  <si>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</si>
  <si>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</si>
  <si>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</si>
  <si>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</si>
  <si>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</si>
  <si>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</si>
  <si>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</si>
  <si>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</si>
  <si>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</si>
  <si>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</si>
  <si>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</si>
  <si>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</si>
  <si>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</si>
  <si>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</si>
  <si>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</si>
  <si>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</si>
  <si>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</si>
  <si>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</si>
  <si>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</si>
  <si>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</si>
  <si>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</si>
  <si>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</si>
  <si>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</si>
  <si>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</si>
  <si>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</si>
  <si>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</si>
  <si>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</si>
  <si>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</si>
  <si>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</si>
  <si>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</si>
  <si>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</si>
  <si>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</si>
  <si>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</si>
  <si>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</si>
  <si>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</si>
  <si>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</si>
  <si>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</si>
  <si>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</si>
  <si>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</si>
  <si>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</si>
  <si>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</si>
  <si>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</si>
  <si>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</si>
  <si>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</si>
  <si>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</si>
  <si>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</si>
  <si>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</si>
  <si>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</si>
  <si>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</si>
  <si>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</si>
  <si>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</si>
  <si>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</si>
  <si>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</si>
  <si>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</si>
  <si>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</si>
  <si>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</si>
  <si>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</si>
  <si>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</si>
  <si>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</si>
  <si>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</si>
  <si>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</si>
  <si>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</si>
  <si>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</si>
  <si>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</si>
  <si>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</si>
  <si>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</si>
  <si>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</si>
  <si>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</si>
  <si>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</si>
  <si>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</si>
  <si>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</si>
  <si>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</si>
  <si>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</si>
  <si>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</si>
  <si>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</si>
  <si>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</si>
  <si>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</si>
  <si>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</si>
  <si>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</si>
  <si>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</si>
  <si>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</si>
  <si>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</si>
  <si>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</si>
  <si>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</si>
  <si>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</si>
  <si>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</si>
  <si>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</si>
  <si>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</si>
  <si>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</si>
  <si>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</si>
  <si>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</si>
  <si>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</si>
  <si>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</si>
  <si>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</si>
  <si>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</si>
  <si>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</si>
  <si>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</si>
  <si>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</si>
  <si>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</si>
  <si>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</si>
  <si>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</si>
  <si>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</si>
  <si>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</si>
  <si>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</si>
  <si>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</si>
  <si>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</si>
  <si>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</si>
  <si>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</si>
  <si>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</si>
  <si>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</si>
  <si>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</si>
  <si>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</si>
  <si>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</si>
  <si>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</si>
  <si>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</si>
  <si>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</si>
  <si>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</si>
  <si>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</si>
  <si>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</si>
  <si>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</si>
  <si>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</si>
  <si>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</si>
  <si>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</si>
  <si>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</si>
  <si>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</si>
  <si>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</si>
  <si>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</si>
  <si>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</si>
  <si>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</si>
  <si>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</si>
  <si>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</si>
  <si>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</si>
  <si>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</si>
  <si>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</si>
  <si>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</si>
  <si>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</si>
  <si>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</si>
  <si>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</si>
  <si>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</si>
  <si>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</si>
  <si>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</si>
  <si>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</si>
  <si>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</si>
  <si>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</si>
  <si>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</si>
  <si>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</si>
  <si>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</si>
  <si>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</si>
  <si>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</si>
  <si>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</si>
  <si>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</si>
  <si>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</si>
  <si>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</si>
  <si>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</si>
  <si>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</si>
  <si>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</si>
  <si>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</si>
  <si>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</si>
  <si>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</si>
  <si>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</si>
  <si>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</si>
  <si>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</si>
  <si>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</si>
  <si>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</si>
  <si>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</si>
  <si>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</si>
  <si>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</si>
  <si>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</si>
  <si>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</si>
  <si>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</si>
  <si>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</si>
  <si>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</si>
  <si>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</si>
  <si>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</si>
  <si>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</si>
  <si>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</si>
  <si>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</si>
  <si>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</si>
  <si>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</si>
  <si>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</si>
  <si>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</si>
  <si>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</si>
  <si>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</si>
  <si>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</si>
  <si>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</si>
  <si>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</si>
  <si>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</si>
  <si>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</si>
  <si>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</si>
  <si>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</si>
  <si>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</si>
  <si>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</si>
  <si>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</si>
  <si>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</si>
  <si>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</si>
  <si>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</si>
  <si>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</si>
  <si>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</si>
  <si>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</si>
  <si>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</si>
  <si>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</si>
  <si>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</si>
  <si>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</si>
  <si>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</si>
  <si>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</si>
  <si>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</si>
  <si>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</si>
  <si>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</si>
  <si>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</si>
  <si>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</si>
  <si>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</si>
  <si>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</si>
  <si>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</si>
  <si>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</si>
  <si>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</si>
  <si>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</si>
  <si>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</si>
  <si>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</si>
  <si>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</si>
  <si>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</si>
  <si>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</si>
  <si>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</si>
  <si>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</si>
  <si>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</si>
  <si>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</si>
  <si>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</si>
  <si>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</si>
  <si>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</si>
  <si>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</si>
  <si>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</si>
  <si>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</si>
  <si>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</si>
  <si>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</si>
  <si>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</si>
  <si>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</si>
  <si>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</si>
  <si>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</si>
  <si>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</si>
  <si>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</si>
  <si>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</si>
  <si>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</si>
  <si>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</si>
  <si>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</si>
  <si>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</si>
  <si>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</si>
  <si>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</si>
  <si>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</si>
  <si>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</si>
  <si>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</si>
  <si>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</si>
  <si>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</si>
  <si>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</si>
  <si>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</si>
  <si>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</si>
  <si>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</si>
  <si>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</si>
  <si>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</si>
  <si>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</si>
  <si>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</si>
  <si>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</si>
  <si>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</si>
  <si>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</si>
  <si>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</si>
  <si>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</si>
  <si>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</si>
  <si>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</si>
  <si>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</si>
  <si>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</si>
  <si>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</si>
  <si>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</si>
  <si>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</si>
  <si>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</si>
  <si>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</si>
  <si>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</si>
  <si>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</si>
  <si>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</si>
  <si>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</si>
  <si>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</si>
  <si>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</si>
  <si>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</si>
  <si>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</si>
  <si>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</si>
  <si>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</si>
  <si>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</si>
  <si>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</si>
  <si>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</si>
  <si>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</si>
  <si>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</si>
  <si>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</si>
  <si>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</si>
  <si>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</si>
  <si>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</si>
  <si>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</si>
  <si>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</si>
  <si>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</si>
  <si>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</si>
  <si>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</si>
  <si>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</si>
  <si>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</si>
  <si>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</si>
  <si>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</si>
  <si>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</si>
  <si>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</si>
  <si>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</si>
  <si>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</si>
  <si>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</si>
  <si>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</si>
  <si>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</si>
  <si>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</si>
  <si>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</si>
  <si>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</si>
  <si>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</si>
  <si>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</si>
  <si>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</si>
  <si>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</si>
  <si>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</si>
  <si>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</si>
  <si>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</si>
  <si>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</si>
  <si>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</si>
  <si>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</si>
  <si>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</si>
  <si>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</si>
  <si>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</si>
  <si>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</si>
  <si>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</si>
  <si>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</si>
  <si>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</si>
  <si>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</si>
  <si>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</si>
  <si>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</si>
  <si>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</si>
  <si>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</si>
  <si>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</si>
  <si>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</si>
  <si>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</si>
  <si>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</si>
  <si>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</si>
  <si>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</si>
  <si>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</si>
  <si>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</si>
  <si>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</si>
  <si>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</si>
  <si>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</si>
  <si>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</si>
  <si>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</si>
  <si>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</si>
  <si>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</si>
  <si>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</si>
  <si>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</si>
  <si>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</si>
  <si>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</si>
  <si>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</si>
  <si>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</si>
  <si>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</si>
  <si>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</si>
  <si>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</si>
  <si>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</si>
  <si>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</si>
  <si>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</si>
  <si>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</si>
  <si>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</si>
  <si>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</si>
  <si>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</si>
  <si>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</si>
  <si>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</si>
  <si>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</si>
  <si>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</si>
  <si>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</si>
  <si>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</si>
  <si>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</si>
  <si>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</si>
  <si>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</si>
  <si>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</si>
  <si>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</si>
  <si>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</si>
  <si>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</si>
  <si>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</si>
  <si>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</si>
  <si>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</si>
  <si>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</si>
  <si>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</si>
  <si>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</si>
  <si>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</si>
  <si>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</si>
  <si>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</si>
  <si>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</si>
  <si>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</si>
  <si>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</si>
  <si>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</si>
  <si>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</si>
  <si>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</si>
  <si>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</si>
  <si>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</si>
  <si>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</si>
  <si>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</si>
  <si>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</si>
  <si>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</si>
  <si>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</si>
  <si>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</si>
  <si>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</si>
  <si>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</si>
  <si>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</si>
  <si>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</si>
  <si>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</si>
  <si>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</si>
  <si>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</si>
  <si>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</si>
  <si>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</si>
  <si>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</si>
  <si>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</si>
  <si>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</si>
  <si>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</si>
  <si>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</si>
  <si>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</si>
  <si>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</si>
  <si>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</si>
  <si>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</si>
  <si>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</si>
  <si>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</si>
  <si>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</si>
  <si>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</si>
  <si>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</si>
  <si>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</si>
  <si>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</si>
  <si>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</si>
  <si>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</si>
  <si>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</si>
  <si>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</si>
  <si>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</si>
  <si>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</si>
  <si>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</si>
  <si>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</si>
  <si>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</si>
  <si>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</si>
  <si>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</si>
  <si>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</si>
  <si>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</si>
  <si>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</si>
  <si>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</si>
  <si>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</si>
  <si>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</si>
  <si>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</si>
  <si>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</si>
  <si>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</si>
  <si>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</si>
  <si>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</si>
  <si>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</si>
  <si>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</si>
  <si>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</si>
  <si>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</si>
  <si>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</si>
  <si>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</si>
  <si>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</si>
  <si>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</si>
  <si>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</si>
  <si>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</si>
  <si>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</si>
  <si>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</si>
  <si>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</si>
  <si>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</si>
  <si>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</si>
  <si>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</si>
  <si>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</si>
  <si>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</si>
  <si>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</si>
  <si>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</si>
  <si>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</si>
  <si>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</si>
  <si>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</si>
  <si>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</si>
  <si>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</si>
  <si>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</si>
  <si>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</si>
  <si>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</si>
  <si>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</si>
  <si>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</si>
  <si>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</si>
  <si>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</si>
  <si>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</si>
  <si>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</si>
  <si>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</si>
  <si>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</si>
  <si>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</si>
  <si>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</si>
  <si>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</si>
  <si>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</si>
  <si>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</si>
  <si>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</si>
  <si>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</si>
  <si>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</si>
  <si>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</si>
  <si>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</si>
  <si>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</si>
  <si>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</si>
  <si>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</si>
  <si>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</si>
  <si>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</si>
  <si>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</si>
  <si>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</si>
  <si>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</si>
  <si>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</si>
  <si>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</si>
  <si>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</si>
  <si>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</si>
  <si>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</si>
  <si>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</si>
  <si>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</si>
  <si>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</si>
  <si>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</si>
  <si>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</si>
  <si>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</si>
  <si>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</si>
  <si>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</si>
  <si>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</si>
  <si>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</si>
  <si>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</si>
  <si>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</si>
  <si>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</si>
  <si>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</si>
  <si>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</si>
  <si>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</si>
  <si>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</si>
  <si>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</si>
  <si>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</si>
  <si>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</si>
  <si>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</si>
  <si>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</si>
  <si>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</si>
  <si>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</si>
  <si>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</si>
  <si>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</si>
  <si>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</si>
  <si>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</si>
  <si>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</si>
  <si>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</si>
  <si>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</si>
  <si>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</si>
  <si>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</si>
  <si>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</si>
  <si>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</si>
  <si>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</si>
  <si>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</si>
  <si>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</si>
  <si>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</si>
  <si>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</si>
  <si>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</si>
  <si>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</si>
  <si>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</si>
  <si>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</si>
  <si>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</si>
  <si>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</si>
  <si>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</si>
  <si>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</si>
  <si>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</si>
  <si>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</si>
  <si>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</si>
  <si>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</si>
  <si>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</si>
  <si>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</si>
  <si>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</si>
  <si>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</si>
  <si>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</si>
  <si>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</si>
  <si>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</si>
  <si>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</si>
  <si>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</si>
  <si>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</si>
  <si>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</si>
  <si>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</si>
  <si>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</si>
  <si>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</si>
  <si>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</si>
  <si>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</si>
  <si>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</si>
  <si>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</si>
  <si>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</si>
  <si>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</si>
  <si>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</si>
  <si>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</si>
  <si>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</si>
  <si>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</si>
  <si>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</si>
  <si>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</si>
  <si>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</si>
  <si>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</si>
  <si>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</si>
  <si>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</si>
  <si>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</si>
  <si>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</si>
  <si>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</si>
  <si>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</si>
  <si>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</si>
  <si>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</si>
  <si>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</si>
  <si>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</si>
  <si>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</si>
  <si>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</si>
  <si>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</si>
  <si>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</si>
  <si>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</si>
  <si>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</si>
  <si>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</si>
  <si>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</si>
  <si>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</si>
  <si>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</si>
  <si>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</si>
  <si>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</si>
  <si>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</si>
  <si>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</si>
  <si>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</si>
  <si>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</si>
  <si>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</si>
  <si>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</si>
  <si>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</si>
  <si>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</si>
  <si>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</si>
  <si>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</si>
  <si>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</si>
  <si>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</si>
  <si>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</si>
  <si>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</si>
  <si>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</si>
  <si>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</si>
  <si>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</si>
  <si>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</si>
  <si>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</si>
  <si>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</si>
  <si>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</si>
  <si>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</si>
  <si>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</si>
  <si>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</si>
  <si>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</si>
  <si>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</si>
  <si>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</si>
  <si>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</si>
  <si>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</si>
  <si>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</si>
  <si>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</si>
  <si>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</si>
  <si>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</si>
  <si>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</si>
  <si>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</si>
  <si>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</si>
  <si>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</si>
  <si>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</si>
  <si>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</si>
  <si>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</si>
  <si>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</si>
  <si>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</si>
  <si>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</si>
  <si>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</si>
  <si>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</si>
  <si>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</si>
  <si>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</si>
  <si>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</si>
  <si>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</si>
  <si>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</si>
  <si>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</si>
  <si>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</si>
  <si>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</si>
  <si>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</si>
  <si>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</si>
  <si>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</si>
  <si>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</si>
  <si>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</si>
  <si>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</si>
  <si>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</si>
  <si>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</si>
  <si>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</si>
  <si>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</si>
  <si>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</si>
  <si>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</si>
  <si>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</si>
  <si>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</si>
  <si>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</si>
  <si>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</si>
  <si>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</si>
  <si>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</si>
  <si>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</si>
  <si>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</si>
  <si>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</si>
  <si>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</si>
  <si>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</si>
  <si>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</si>
  <si>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</si>
  <si>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</si>
  <si>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</si>
  <si>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</si>
  <si>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</si>
  <si>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</si>
  <si>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</si>
  <si>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</si>
  <si>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</si>
  <si>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</si>
  <si>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</si>
  <si>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</si>
  <si>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</si>
  <si>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</si>
  <si>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</si>
  <si>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</si>
  <si>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</si>
  <si>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</si>
  <si>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</si>
  <si>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</si>
  <si>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</si>
  <si>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</si>
  <si>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</si>
  <si>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</si>
  <si>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</si>
  <si>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</si>
  <si>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</si>
  <si>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</si>
  <si>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</si>
  <si>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</si>
  <si>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</si>
  <si>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</si>
  <si>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</si>
  <si>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</si>
  <si>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</si>
  <si>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</si>
  <si>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</si>
  <si>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</si>
  <si>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</si>
  <si>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</si>
  <si>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</si>
  <si>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</si>
  <si>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</si>
  <si>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</si>
  <si>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</si>
  <si>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</si>
  <si>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</si>
  <si>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</si>
  <si>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</si>
  <si>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</si>
  <si>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</si>
  <si>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</si>
  <si>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</si>
  <si>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</si>
  <si>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</si>
  <si>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</si>
  <si>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</si>
  <si>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</si>
  <si>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</si>
  <si>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</si>
  <si>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</si>
  <si>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</si>
  <si>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</si>
  <si>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</si>
  <si>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</si>
  <si>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</si>
  <si>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</si>
  <si>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</si>
  <si>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</si>
  <si>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</si>
  <si>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</si>
  <si>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</si>
  <si>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</si>
  <si>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</si>
  <si>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</si>
  <si>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</si>
  <si>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</si>
  <si>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</si>
  <si>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</si>
  <si>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</si>
  <si>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</si>
  <si>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</si>
  <si>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</si>
  <si>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</si>
  <si>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</si>
  <si>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</si>
  <si>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</si>
  <si>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</si>
  <si>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</si>
  <si>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</si>
  <si>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</si>
  <si>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</si>
  <si>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</si>
  <si>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</si>
  <si>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</si>
  <si>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</si>
  <si>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</si>
  <si>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</si>
  <si>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</si>
  <si>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</si>
  <si>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</si>
  <si>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</si>
  <si>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</si>
  <si>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</si>
  <si>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</si>
  <si>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</si>
  <si>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</si>
  <si>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</si>
  <si>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</si>
  <si>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</si>
  <si>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</si>
  <si>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</si>
  <si>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</si>
  <si>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</si>
  <si>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</si>
  <si>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</si>
  <si>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</si>
  <si>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</si>
  <si>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</si>
  <si>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</si>
  <si>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</si>
  <si>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</si>
  <si>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</si>
  <si>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</si>
  <si>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</si>
  <si>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</si>
  <si>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</si>
  <si>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</si>
  <si>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</si>
  <si>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</si>
  <si>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</si>
  <si>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</si>
  <si>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</si>
  <si>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</si>
  <si>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</si>
  <si>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</si>
  <si>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</si>
  <si>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</si>
  <si>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</si>
  <si>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</si>
  <si>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</si>
  <si>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</si>
  <si>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</si>
  <si>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</si>
  <si>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</si>
  <si>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</si>
  <si>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</si>
  <si>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</si>
  <si>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</si>
  <si>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</si>
  <si>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</si>
  <si>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</si>
  <si>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</si>
  <si>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</si>
  <si>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</si>
  <si>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</si>
  <si>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</si>
  <si>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</si>
  <si>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</si>
  <si>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</si>
  <si>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</si>
  <si>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</si>
  <si>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</si>
  <si>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</si>
  <si>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</si>
  <si>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</si>
  <si>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</si>
  <si>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</si>
  <si>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</si>
  <si>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</si>
  <si>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</si>
  <si>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</si>
  <si>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</si>
  <si>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</si>
  <si>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</si>
  <si>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</si>
  <si>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</si>
  <si>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</si>
  <si>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</si>
  <si>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</si>
  <si>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</si>
  <si>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</si>
  <si>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</si>
  <si>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</si>
  <si>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</si>
  <si>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</si>
  <si>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</si>
  <si>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</si>
  <si>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</si>
  <si>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</si>
  <si>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</si>
  <si>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</si>
  <si>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</si>
  <si>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</si>
  <si>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</si>
  <si>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</si>
  <si>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</si>
  <si>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</si>
  <si>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</si>
  <si>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</si>
  <si>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</si>
  <si>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</si>
  <si>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</si>
  <si>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</si>
  <si>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</si>
  <si>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</si>
  <si>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</si>
  <si>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</si>
  <si>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</si>
  <si>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</si>
  <si>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</si>
  <si>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</si>
  <si>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</si>
  <si>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</si>
  <si>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</si>
  <si>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</si>
  <si>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</si>
  <si>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</si>
  <si>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</si>
  <si>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</si>
  <si>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</si>
  <si>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</si>
  <si>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</si>
  <si>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</si>
  <si>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</si>
  <si>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</si>
  <si>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</si>
  <si>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</si>
  <si>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</si>
  <si>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</si>
  <si>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</si>
  <si>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</si>
  <si>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</si>
  <si>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</si>
  <si>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</si>
  <si>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</si>
  <si>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</si>
  <si>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</si>
  <si>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</si>
  <si>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</si>
  <si>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</si>
  <si>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</si>
  <si>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</si>
  <si>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</si>
  <si>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</si>
  <si>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</si>
  <si>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</si>
  <si>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</si>
  <si>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</si>
  <si>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</si>
  <si>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</si>
  <si>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</si>
  <si>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</si>
  <si>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</si>
  <si>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</si>
  <si>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</si>
  <si>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</si>
  <si>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</si>
  <si>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</si>
  <si>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</si>
  <si>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</si>
  <si>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</si>
  <si>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</si>
  <si>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</si>
  <si>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</si>
  <si>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</si>
  <si>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</si>
  <si>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</si>
  <si>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</si>
  <si>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</si>
  <si>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</si>
  <si>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</si>
  <si>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</si>
  <si>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</si>
  <si>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</si>
  <si>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</si>
  <si>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</si>
  <si>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</si>
  <si>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</si>
  <si>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</si>
  <si>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</si>
  <si>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</si>
  <si>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</si>
  <si>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</si>
  <si>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</si>
  <si>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</si>
  <si>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</si>
  <si>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</si>
  <si>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</si>
  <si>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</si>
  <si>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</si>
  <si>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</si>
  <si>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</si>
  <si>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</si>
  <si>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</si>
  <si>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</si>
  <si>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</si>
  <si>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</si>
  <si>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</si>
  <si>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</si>
  <si>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</si>
  <si>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</si>
  <si>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</si>
  <si>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</si>
  <si>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</si>
  <si>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</si>
  <si>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</si>
  <si>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</si>
  <si>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</si>
  <si>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</si>
  <si>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</si>
  <si>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</si>
  <si>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</si>
  <si>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</si>
  <si>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</si>
  <si>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</si>
  <si>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</si>
  <si>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</si>
  <si>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</si>
  <si>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</si>
  <si>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</si>
  <si>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</si>
  <si>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</si>
  <si>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</si>
  <si>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</si>
  <si>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</si>
  <si>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</si>
  <si>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</si>
  <si>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</si>
  <si>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</si>
  <si>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</si>
  <si>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</si>
  <si>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</si>
  <si>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</si>
  <si>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</si>
  <si>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</si>
  <si>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</si>
  <si>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</si>
  <si>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</si>
  <si>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</si>
  <si>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</si>
  <si>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</si>
  <si>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</si>
  <si>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</si>
  <si>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</si>
  <si>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</si>
  <si>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</si>
  <si>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</si>
  <si>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</si>
  <si>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</si>
  <si>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</si>
  <si>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</si>
  <si>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</si>
  <si>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</si>
  <si>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</si>
  <si>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</si>
  <si>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</si>
  <si>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</si>
  <si>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</si>
  <si>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</si>
  <si>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</si>
  <si>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</si>
  <si>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</si>
  <si>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</si>
  <si>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</si>
  <si>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</si>
  <si>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</si>
  <si>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</si>
  <si>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</si>
  <si>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</si>
  <si>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</si>
  <si>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</si>
  <si>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</si>
  <si>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</si>
  <si>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</si>
  <si>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</si>
  <si>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</si>
  <si>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</si>
  <si>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</si>
  <si>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</si>
  <si>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</si>
  <si>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</si>
  <si>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</si>
  <si>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</si>
  <si>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</si>
  <si>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</si>
  <si>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</si>
  <si>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</si>
  <si>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</si>
  <si>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</si>
  <si>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</si>
  <si>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</si>
  <si>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</si>
  <si>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</si>
  <si>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</si>
  <si>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</si>
  <si>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</si>
  <si>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</si>
  <si>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</si>
  <si>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</si>
  <si>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</si>
  <si>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</si>
  <si>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</si>
  <si>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</si>
  <si>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</si>
  <si>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</si>
  <si>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</si>
  <si>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</si>
  <si>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</si>
  <si>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</si>
  <si>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</si>
  <si>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</si>
  <si>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</si>
  <si>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</si>
  <si>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</si>
  <si>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</si>
  <si>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</si>
  <si>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</si>
  <si>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</si>
  <si>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</si>
  <si>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</si>
  <si>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</si>
  <si>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</si>
  <si>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</si>
  <si>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</si>
  <si>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</si>
  <si>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</si>
  <si>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</si>
  <si>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</si>
  <si>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</si>
  <si>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</si>
  <si>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</si>
  <si>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</si>
  <si>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</si>
  <si>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</si>
  <si>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</si>
  <si>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</si>
  <si>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</si>
  <si>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</si>
  <si>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</si>
  <si>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</si>
  <si>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</si>
  <si>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</si>
  <si>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</si>
  <si>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</si>
  <si>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</si>
  <si>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</si>
  <si>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</si>
  <si>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</si>
  <si>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</si>
  <si>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</si>
  <si>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</si>
  <si>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</si>
  <si>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</si>
  <si>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</si>
  <si>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</si>
  <si>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</si>
  <si>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</si>
  <si>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</si>
  <si>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</si>
  <si>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</si>
  <si>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</si>
  <si>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</si>
  <si>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</si>
  <si>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</si>
  <si>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</si>
  <si>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</si>
  <si>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</si>
  <si>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</si>
  <si>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</si>
  <si>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</si>
  <si>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</si>
  <si>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</si>
  <si>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</si>
  <si>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</si>
  <si>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</si>
  <si>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</si>
  <si>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</si>
  <si>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</si>
  <si>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</si>
  <si>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</si>
  <si>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</si>
  <si>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</si>
  <si>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</si>
  <si>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</si>
  <si>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</si>
  <si>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</si>
  <si>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</si>
  <si>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</si>
  <si>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</si>
  <si>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</si>
  <si>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</si>
  <si>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</si>
  <si>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</si>
  <si>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</si>
  <si>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</si>
  <si>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</si>
  <si>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</si>
  <si>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</si>
  <si>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</si>
  <si>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</si>
  <si>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</si>
  <si>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</si>
  <si>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</si>
  <si>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</si>
  <si>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</si>
  <si>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</si>
  <si>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</si>
  <si>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</si>
  <si>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</si>
  <si>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</si>
  <si>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</si>
  <si>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</si>
  <si>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</si>
  <si>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</si>
  <si>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</si>
  <si>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</si>
  <si>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</si>
  <si>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</si>
  <si>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</si>
  <si>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</si>
  <si>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</si>
  <si>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</si>
  <si>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</si>
  <si>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</si>
  <si>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</si>
  <si>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</si>
  <si>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</si>
  <si>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</si>
  <si>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</si>
  <si>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</si>
  <si>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</si>
  <si>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</si>
  <si>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</si>
  <si>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</si>
  <si>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</si>
  <si>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</si>
  <si>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</si>
  <si>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</si>
  <si>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</si>
  <si>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</si>
  <si>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</si>
  <si>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</si>
  <si>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</si>
  <si>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</si>
  <si>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</si>
  <si>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</si>
  <si>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</si>
  <si>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</si>
  <si>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</si>
  <si>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</si>
  <si>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</si>
  <si>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</si>
  <si>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</si>
  <si>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</si>
  <si>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</si>
  <si>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</si>
  <si>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</si>
  <si>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</si>
  <si>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</si>
  <si>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</si>
  <si>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</si>
  <si>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</si>
  <si>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</si>
  <si>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</si>
  <si>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</si>
  <si>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</si>
  <si>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</si>
  <si>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</si>
  <si>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</si>
  <si>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</si>
  <si>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</si>
  <si>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</si>
  <si>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</si>
  <si>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</si>
  <si>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</si>
  <si>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</si>
  <si>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</si>
  <si>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</si>
  <si>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</si>
  <si>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</si>
  <si>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</si>
  <si>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</si>
  <si>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</si>
  <si>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</si>
  <si>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</si>
  <si>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</si>
  <si>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</si>
  <si>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</si>
  <si>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</si>
  <si>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</si>
  <si>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</si>
  <si>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</si>
  <si>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</si>
  <si>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</si>
  <si>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</si>
  <si>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</si>
  <si>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</si>
  <si>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</si>
  <si>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</si>
  <si>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</si>
  <si>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</si>
  <si>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</si>
  <si>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</si>
  <si>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</si>
  <si>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</si>
  <si>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</si>
  <si>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</si>
  <si>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</si>
  <si>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</si>
  <si>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</si>
  <si>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</si>
  <si>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</si>
  <si>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</si>
  <si>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</si>
  <si>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</si>
  <si>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</si>
  <si>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</si>
  <si>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</si>
  <si>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</si>
  <si>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</si>
  <si>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</si>
  <si>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</si>
  <si>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</si>
  <si>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</si>
  <si>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</si>
  <si>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</si>
  <si>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</si>
  <si>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</si>
  <si>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</si>
  <si>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</si>
  <si>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</si>
  <si>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</si>
  <si>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</si>
  <si>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</si>
  <si>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</si>
  <si>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</si>
  <si>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</si>
  <si>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</si>
  <si>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</si>
  <si>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</si>
  <si>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</si>
  <si>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</si>
  <si>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</si>
  <si>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</si>
  <si>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</si>
  <si>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</si>
  <si>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</si>
  <si>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</si>
  <si>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</si>
  <si>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</si>
  <si>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</si>
  <si>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</si>
  <si>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</si>
  <si>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</si>
  <si>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</si>
  <si>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</si>
  <si>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</si>
  <si>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</si>
  <si>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</si>
  <si>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</si>
  <si>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</si>
  <si>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</si>
  <si>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</si>
  <si>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</si>
  <si>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</si>
  <si>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</si>
  <si>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</si>
  <si>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</si>
  <si>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</si>
  <si>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</si>
  <si>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</si>
  <si>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</si>
  <si>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</si>
  <si>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</si>
  <si>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</si>
  <si>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</si>
  <si>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</si>
  <si>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</si>
  <si>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</si>
  <si>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</si>
  <si>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</si>
  <si>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</si>
  <si>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</si>
  <si>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</si>
  <si>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</si>
  <si>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</si>
  <si>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</si>
  <si>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</si>
  <si>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</si>
  <si>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</si>
  <si>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</si>
  <si>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</si>
  <si>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</si>
  <si>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</si>
  <si>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</si>
  <si>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</si>
  <si>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</si>
  <si>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</si>
  <si>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</si>
  <si>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</si>
  <si>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</si>
  <si>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</si>
  <si>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</si>
  <si>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</si>
  <si>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</si>
  <si>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</si>
  <si>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</si>
  <si>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</si>
  <si>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</si>
  <si>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</si>
  <si>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</si>
  <si>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</si>
  <si>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</si>
  <si>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</si>
  <si>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</si>
  <si>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</si>
  <si>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</si>
  <si>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</si>
  <si>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</si>
  <si>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</si>
  <si>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</si>
  <si>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</si>
  <si>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</si>
  <si>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</si>
  <si>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</si>
  <si>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</si>
  <si>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</si>
  <si>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</si>
  <si>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</si>
  <si>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</si>
  <si>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</si>
  <si>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</si>
  <si>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</si>
  <si>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</si>
  <si>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</si>
  <si>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</si>
  <si>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</si>
  <si>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</si>
  <si>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</si>
  <si>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</si>
  <si>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</si>
  <si>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</si>
  <si>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</si>
  <si>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</si>
  <si>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</si>
  <si>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</si>
  <si>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</si>
  <si>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</si>
  <si>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</si>
  <si>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</si>
  <si>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</si>
  <si>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</si>
  <si>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</si>
  <si>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</si>
  <si>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</si>
  <si>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</si>
  <si>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</si>
  <si>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</si>
  <si>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</si>
  <si>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</si>
  <si>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</si>
  <si>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</si>
  <si>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</si>
  <si>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</si>
  <si>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</si>
  <si>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</si>
  <si>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</si>
  <si>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</si>
  <si>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</si>
  <si>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</si>
  <si>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</si>
  <si>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</si>
  <si>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</si>
  <si>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</si>
  <si>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</si>
  <si>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</si>
  <si>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</si>
  <si>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</si>
  <si>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</si>
  <si>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</si>
  <si>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</si>
  <si>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</si>
  <si>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</si>
  <si>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</si>
  <si>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</si>
  <si>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</si>
  <si>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</si>
  <si>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</si>
  <si>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</si>
  <si>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</si>
  <si>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</si>
  <si>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</si>
  <si>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</si>
  <si>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</si>
  <si>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</si>
  <si>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</si>
  <si>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</si>
  <si>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</si>
  <si>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</si>
  <si>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</si>
  <si>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</si>
  <si>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</si>
  <si>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</si>
  <si>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</si>
  <si>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</si>
  <si>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</si>
  <si>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</si>
  <si>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</si>
  <si>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</si>
  <si>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</si>
  <si>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</si>
  <si>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</si>
  <si>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</si>
  <si>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</si>
  <si>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</si>
  <si>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</si>
  <si>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</si>
  <si>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</si>
  <si>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</si>
  <si>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</si>
  <si>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</si>
  <si>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</si>
  <si>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</si>
  <si>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</si>
  <si>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</si>
  <si>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</si>
  <si>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</si>
  <si>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</si>
  <si>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</si>
  <si>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</si>
  <si>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</si>
  <si>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</si>
  <si>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</si>
  <si>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</si>
  <si>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</si>
  <si>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</si>
  <si>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</si>
  <si>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</si>
  <si>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</si>
  <si>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</si>
  <si>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</si>
  <si>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</si>
  <si>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</si>
  <si>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</si>
  <si>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</si>
  <si>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</si>
  <si>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</si>
  <si>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</si>
  <si>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</si>
  <si>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</si>
  <si>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</si>
  <si>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</si>
  <si>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</si>
  <si>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</si>
  <si>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</si>
  <si>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</si>
  <si>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</si>
  <si>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</si>
  <si>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</si>
  <si>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</si>
  <si>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</si>
  <si>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</si>
  <si>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</si>
  <si>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</si>
  <si>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</si>
  <si>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</si>
  <si>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</si>
  <si>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</si>
  <si>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</si>
  <si>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</si>
  <si>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</si>
  <si>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</si>
  <si>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</si>
  <si>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</si>
  <si>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</si>
  <si>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</si>
  <si>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</si>
  <si>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</si>
  <si>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</si>
  <si>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</si>
  <si>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</si>
  <si>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</si>
  <si>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</si>
  <si>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</si>
  <si>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</si>
  <si>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</si>
  <si>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</si>
  <si>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</si>
  <si>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</si>
  <si>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</si>
  <si>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</si>
  <si>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</si>
  <si>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</si>
  <si>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</si>
  <si>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</si>
  <si>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</si>
  <si>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</si>
  <si>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</si>
  <si>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</si>
  <si>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</si>
  <si>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</si>
  <si>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</si>
  <si>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</si>
  <si>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</si>
  <si>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</si>
  <si>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</si>
  <si>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</si>
  <si>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</si>
  <si>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</si>
  <si>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</si>
  <si>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</si>
  <si>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</si>
  <si>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</si>
  <si>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</si>
  <si>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</si>
  <si>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</si>
  <si>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</si>
  <si>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</si>
  <si>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</si>
  <si>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</si>
  <si>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</si>
  <si>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</si>
  <si>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</si>
  <si>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</si>
  <si>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</si>
  <si>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</si>
  <si>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</si>
  <si>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</si>
  <si>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</si>
  <si>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</si>
  <si>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</si>
  <si>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</si>
  <si>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</si>
  <si>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</si>
  <si>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</si>
  <si>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</si>
  <si>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</si>
  <si>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</si>
  <si>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</si>
  <si>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</si>
  <si>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</si>
  <si>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</si>
  <si>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</si>
  <si>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</si>
  <si>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</si>
  <si>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</si>
  <si>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</si>
  <si>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</si>
  <si>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</si>
  <si>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</si>
  <si>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</si>
  <si>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</si>
  <si>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</si>
  <si>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</si>
  <si>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</si>
  <si>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</si>
  <si>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</si>
  <si>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</si>
  <si>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</si>
  <si>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</si>
  <si>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</si>
  <si>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</si>
  <si>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</si>
  <si>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</si>
  <si>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</si>
  <si>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</si>
  <si>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</si>
  <si>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</si>
  <si>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</si>
  <si>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</si>
  <si>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</si>
  <si>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</si>
  <si>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</si>
  <si>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</si>
  <si>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</si>
  <si>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</si>
  <si>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</si>
  <si>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</si>
  <si>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</si>
  <si>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</si>
  <si>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</si>
  <si>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</si>
  <si>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</si>
  <si>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</si>
  <si>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</si>
  <si>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</si>
  <si>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</si>
  <si>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</si>
  <si>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</si>
  <si>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</si>
  <si>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</si>
  <si>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</si>
  <si>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</si>
  <si>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</si>
  <si>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</si>
  <si>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</si>
  <si>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</si>
  <si>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</si>
  <si>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</si>
  <si>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</si>
  <si>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</si>
  <si>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</si>
  <si>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</si>
  <si>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</si>
  <si>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</si>
  <si>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</si>
  <si>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</si>
  <si>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</si>
  <si>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</si>
  <si>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</si>
  <si>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</si>
  <si>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</si>
  <si>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</si>
  <si>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</si>
  <si>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</si>
  <si>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</si>
  <si>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</si>
  <si>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</si>
  <si>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</si>
  <si>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</si>
  <si>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</si>
  <si>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</si>
  <si>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</si>
  <si>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</si>
  <si>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</si>
  <si>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</si>
  <si>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</si>
  <si>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</si>
  <si>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</si>
  <si>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</si>
  <si>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</si>
  <si>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</si>
  <si>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</si>
  <si>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</si>
  <si>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</si>
  <si>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</si>
  <si>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</si>
  <si>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</si>
  <si>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</si>
  <si>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</si>
  <si>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</si>
  <si>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</si>
  <si>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</si>
  <si>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</si>
  <si>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</si>
  <si>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</si>
  <si>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</si>
  <si>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</si>
  <si>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</si>
  <si>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</si>
  <si>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</si>
  <si>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</si>
  <si>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</si>
  <si>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</si>
  <si>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</si>
  <si>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</si>
  <si>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</si>
  <si>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</si>
  <si>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</si>
  <si>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</si>
  <si>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</si>
  <si>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</si>
  <si>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</si>
  <si>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</si>
  <si>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</si>
  <si>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</si>
  <si>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</si>
  <si>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</si>
  <si>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</si>
  <si>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</si>
  <si>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</si>
  <si>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</si>
  <si>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</si>
  <si>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</si>
  <si>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</si>
  <si>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</si>
  <si>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</si>
  <si>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</si>
  <si>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</si>
  <si>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</si>
  <si>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</si>
  <si>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</si>
  <si>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</si>
  <si>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</si>
  <si>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</si>
  <si>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</si>
  <si>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</si>
  <si>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</si>
  <si>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</si>
  <si>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</si>
  <si>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</si>
  <si>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</si>
  <si>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</si>
  <si>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</si>
  <si>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</si>
  <si>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</si>
  <si>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</si>
  <si>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</si>
  <si>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</si>
  <si>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</si>
  <si>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</si>
  <si>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</si>
  <si>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</si>
  <si>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</si>
  <si>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</si>
  <si>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</si>
  <si>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</si>
  <si>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</si>
  <si>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</si>
  <si>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</si>
  <si>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</si>
  <si>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</si>
  <si>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</si>
  <si>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</si>
  <si>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</si>
  <si>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</si>
  <si>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</si>
  <si>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</si>
  <si>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</si>
  <si>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</si>
  <si>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</si>
  <si>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</si>
  <si>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</si>
  <si>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</si>
  <si>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</si>
  <si>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</si>
  <si>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</si>
  <si>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</si>
  <si>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</si>
  <si>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</si>
  <si>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</si>
  <si>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</si>
  <si>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</si>
  <si>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</si>
  <si>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</si>
  <si>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</si>
  <si>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</si>
  <si>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</si>
  <si>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</si>
  <si>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</si>
  <si>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</si>
  <si>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</si>
  <si>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</si>
  <si>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</si>
  <si>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</si>
  <si>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</si>
  <si>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</si>
  <si>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</si>
  <si>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</si>
  <si>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</si>
  <si>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</si>
  <si>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</si>
  <si>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</si>
  <si>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</si>
  <si>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</si>
  <si>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</si>
  <si>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</si>
  <si>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</si>
  <si>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</si>
  <si>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</si>
  <si>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</si>
  <si>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</si>
  <si>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</si>
  <si>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</si>
  <si>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</si>
  <si>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</si>
  <si>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</si>
  <si>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</si>
  <si>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</si>
  <si>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</si>
  <si>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</si>
  <si>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</si>
  <si>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</si>
  <si>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</si>
  <si>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</si>
  <si>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</si>
  <si>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</si>
  <si>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</si>
  <si>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</si>
  <si>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</si>
  <si>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</si>
  <si>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</si>
  <si>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</si>
  <si>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</si>
  <si>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</si>
  <si>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</si>
  <si>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</si>
  <si>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</si>
  <si>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</si>
  <si>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</si>
  <si>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</si>
  <si>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</si>
  <si>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</si>
  <si>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</si>
  <si>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</si>
  <si>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</si>
  <si>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</si>
  <si>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</si>
  <si>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</si>
  <si>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</si>
  <si>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</si>
  <si>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</si>
  <si>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</si>
  <si>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</si>
  <si>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</si>
  <si>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</si>
  <si>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</si>
  <si>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</si>
  <si>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</si>
  <si>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</si>
  <si>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</si>
  <si>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</si>
  <si>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</si>
  <si>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</si>
  <si>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</si>
  <si>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</si>
  <si>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</si>
  <si>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</si>
  <si>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</si>
  <si>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</si>
  <si>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</si>
  <si>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</si>
  <si>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</si>
  <si>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</si>
  <si>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</si>
  <si>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</si>
  <si>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</si>
  <si>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</si>
  <si>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</si>
  <si>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</si>
  <si>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</si>
  <si>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</si>
  <si>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</si>
  <si>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</si>
  <si>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</si>
  <si>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</si>
  <si>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</si>
  <si>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</si>
  <si>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</si>
  <si>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</si>
  <si>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</si>
  <si>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</si>
  <si>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</si>
  <si>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</si>
  <si>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</si>
  <si>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</si>
  <si>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</si>
  <si>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</si>
  <si>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</si>
  <si>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</si>
  <si>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</si>
  <si>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</si>
  <si>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</si>
  <si>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</si>
  <si>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</si>
  <si>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</si>
  <si>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</si>
  <si>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</si>
  <si>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</si>
  <si>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</si>
  <si>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</si>
  <si>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</si>
  <si>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</si>
  <si>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</si>
  <si>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</si>
  <si>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</si>
  <si>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</si>
  <si>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</si>
  <si>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</si>
  <si>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</si>
  <si>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</si>
  <si>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</si>
  <si>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</si>
  <si>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</si>
  <si>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</si>
  <si>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</si>
  <si>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</si>
  <si>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</si>
  <si>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</si>
  <si>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</si>
  <si>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</si>
  <si>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</si>
  <si>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</si>
  <si>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</si>
  <si>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</si>
  <si>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</si>
  <si>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</si>
  <si>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</si>
  <si>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</si>
  <si>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</si>
  <si>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</si>
  <si>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</si>
  <si>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</si>
  <si>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</si>
  <si>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</si>
  <si>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</si>
  <si>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</si>
  <si>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</si>
  <si>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</si>
  <si>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</si>
  <si>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</si>
  <si>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</si>
  <si>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</si>
  <si>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</si>
  <si>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</si>
  <si>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</si>
  <si>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</si>
  <si>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</si>
  <si>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</si>
  <si>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</si>
  <si>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</si>
  <si>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</si>
  <si>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</si>
  <si>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</si>
  <si>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</si>
  <si>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</si>
  <si>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</si>
  <si>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</si>
  <si>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</si>
  <si>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</si>
  <si>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</si>
  <si>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</si>
  <si>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</si>
  <si>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</si>
  <si>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</si>
  <si>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</si>
  <si>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</si>
  <si>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</si>
  <si>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</si>
  <si>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</si>
  <si>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</si>
  <si>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</si>
  <si>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</si>
  <si>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</si>
  <si>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</si>
  <si>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</si>
  <si>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</si>
  <si>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</si>
  <si>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</si>
  <si>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</si>
  <si>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</si>
  <si>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</si>
  <si>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</si>
  <si>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</si>
  <si>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</si>
  <si>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</si>
  <si>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</si>
  <si>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</si>
  <si>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</si>
  <si>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</si>
  <si>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</si>
  <si>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</si>
  <si>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</si>
  <si>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</si>
  <si>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</si>
  <si>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</si>
  <si>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</si>
  <si>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</si>
  <si>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</si>
  <si>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</si>
  <si>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</si>
  <si>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</si>
  <si>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</si>
  <si>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</si>
  <si>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</si>
  <si>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</si>
  <si>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</si>
  <si>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</si>
  <si>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</si>
  <si>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</si>
  <si>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</si>
  <si>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</si>
  <si>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</si>
  <si>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</si>
  <si>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</si>
  <si>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</si>
  <si>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</si>
  <si>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</si>
  <si>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</si>
  <si>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</si>
  <si>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</si>
  <si>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</si>
  <si>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</si>
  <si>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</si>
  <si>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</si>
  <si>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</si>
  <si>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</si>
  <si>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</si>
  <si>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</si>
  <si>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</si>
  <si>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</si>
  <si>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</si>
  <si>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</si>
  <si>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</si>
  <si>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</si>
  <si>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</si>
  <si>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</si>
  <si>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</si>
  <si>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</si>
  <si>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</si>
  <si>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</si>
  <si>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</si>
  <si>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</si>
  <si>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</si>
  <si>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</si>
  <si>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</si>
  <si>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</si>
  <si>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</si>
  <si>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</si>
  <si>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</si>
  <si>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</si>
  <si>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</si>
  <si>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</si>
  <si>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</si>
  <si>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</si>
  <si>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</si>
  <si>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</si>
  <si>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</si>
  <si>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</si>
  <si>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</si>
  <si>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</si>
  <si>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</si>
  <si>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</si>
  <si>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</si>
  <si>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</si>
  <si>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</si>
  <si>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</si>
  <si>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</si>
  <si>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</si>
  <si>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</si>
  <si>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</si>
  <si>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</si>
  <si>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</si>
  <si>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</si>
  <si>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</si>
  <si>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</si>
  <si>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</si>
  <si>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</si>
  <si>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</si>
  <si>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</si>
  <si>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</si>
  <si>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</si>
  <si>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</si>
  <si>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</si>
  <si>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</si>
  <si>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</si>
  <si>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</si>
  <si>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</si>
  <si>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</si>
  <si>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</si>
  <si>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</si>
  <si>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</si>
  <si>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</si>
  <si>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</si>
  <si>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</si>
  <si>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</si>
  <si>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</si>
  <si>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</si>
  <si>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</si>
  <si>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</si>
  <si>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</si>
  <si>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</si>
  <si>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</si>
  <si>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</si>
  <si>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</si>
  <si>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</si>
  <si>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</si>
  <si>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</si>
  <si>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</si>
  <si>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</si>
  <si>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</si>
  <si>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</si>
  <si>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</si>
  <si>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</si>
  <si>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</si>
  <si>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</si>
  <si>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</si>
  <si>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</si>
  <si>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</si>
  <si>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</si>
  <si>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</si>
  <si>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</si>
  <si>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</si>
  <si>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</si>
  <si>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</si>
  <si>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</si>
  <si>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</si>
  <si>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</si>
  <si>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</si>
  <si>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</si>
  <si>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</si>
  <si>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</si>
  <si>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</si>
  <si>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</si>
  <si>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</si>
  <si>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</si>
  <si>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</si>
  <si>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</si>
  <si>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</si>
  <si>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</si>
  <si>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</si>
  <si>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</si>
  <si>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</si>
  <si>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</si>
  <si>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</si>
  <si>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</si>
  <si>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</si>
  <si>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</si>
  <si>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</si>
  <si>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</si>
  <si>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</si>
  <si>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</si>
  <si>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</si>
  <si>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</si>
  <si>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</si>
  <si>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</si>
  <si>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</si>
  <si>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</si>
  <si>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</si>
  <si>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</si>
  <si>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</si>
  <si>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</si>
  <si>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</si>
  <si>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</si>
  <si>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</si>
  <si>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</si>
  <si>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</si>
  <si>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</si>
  <si>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</si>
  <si>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</si>
  <si>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</si>
  <si>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</si>
  <si>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</si>
  <si>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</si>
  <si>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</si>
  <si>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</si>
  <si>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</si>
  <si>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</si>
  <si>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</si>
  <si>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</si>
  <si>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</si>
  <si>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</si>
  <si>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</si>
  <si>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</si>
  <si>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</si>
  <si>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</si>
  <si>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</si>
  <si>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</si>
  <si>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</si>
  <si>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</si>
  <si>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</si>
  <si>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</si>
  <si>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</si>
  <si>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</si>
  <si>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</si>
  <si>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</si>
  <si>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</si>
  <si>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</si>
  <si>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</si>
  <si>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</si>
  <si>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</si>
  <si>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</si>
  <si>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</si>
  <si>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</si>
  <si>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</si>
  <si>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</si>
  <si>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</si>
  <si>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</si>
  <si>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</si>
  <si>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</si>
  <si>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</si>
  <si>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</si>
  <si>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</si>
  <si>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</si>
  <si>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</si>
  <si>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</si>
  <si>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</si>
  <si>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</si>
  <si>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</si>
  <si>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</si>
  <si>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</si>
  <si>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</si>
  <si>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</si>
  <si>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</si>
  <si>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</si>
  <si>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</si>
  <si>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</si>
  <si>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</si>
  <si>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</si>
  <si>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</si>
  <si>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</si>
  <si>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</si>
  <si>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</si>
  <si>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</si>
  <si>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</si>
  <si>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</si>
  <si>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</si>
  <si>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</si>
  <si>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</si>
  <si>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</si>
  <si>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</si>
  <si>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</si>
  <si>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</si>
  <si>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</si>
  <si>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</si>
  <si>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</si>
  <si>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</si>
  <si>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</si>
  <si>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</si>
  <si>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</si>
  <si>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</si>
  <si>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</si>
  <si>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</si>
  <si>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</si>
  <si>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</si>
  <si>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</si>
  <si>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</si>
  <si>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</si>
  <si>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</si>
  <si>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</si>
  <si>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</si>
  <si>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</si>
  <si>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</si>
  <si>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</si>
  <si>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</si>
  <si>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</si>
  <si>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</si>
  <si>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</si>
  <si>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</si>
  <si>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</si>
  <si>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</si>
  <si>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</si>
  <si>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</si>
  <si>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</si>
  <si>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</si>
  <si>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</si>
  <si>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</si>
  <si>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</si>
  <si>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</si>
  <si>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</si>
  <si>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</si>
  <si>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</si>
  <si>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</si>
  <si>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</si>
  <si>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</si>
  <si>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</si>
  <si>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</si>
  <si>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</si>
  <si>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</si>
  <si>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</si>
  <si>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</si>
  <si>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</si>
  <si>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</si>
  <si>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</si>
  <si>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</si>
  <si>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</si>
  <si>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</si>
  <si>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</si>
  <si>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</si>
  <si>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</si>
  <si>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</si>
  <si>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</si>
  <si>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</si>
  <si>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</si>
  <si>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</si>
  <si>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</si>
  <si>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</si>
  <si>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</si>
  <si>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</si>
  <si>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</si>
  <si>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</si>
  <si>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</si>
  <si>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</si>
  <si>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</si>
  <si>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</si>
  <si>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</si>
  <si>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</si>
  <si>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</si>
  <si>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</si>
  <si>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</si>
  <si>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</si>
  <si>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</si>
  <si>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</si>
  <si>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</si>
  <si>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</si>
  <si>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</si>
  <si>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</si>
  <si>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</si>
  <si>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</si>
  <si>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</si>
  <si>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</si>
  <si>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</si>
  <si>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</si>
  <si>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</si>
  <si>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</si>
  <si>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</si>
  <si>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</si>
  <si>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</si>
  <si>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</si>
  <si>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</si>
  <si>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</si>
  <si>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</si>
  <si>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</si>
  <si>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</si>
  <si>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</si>
  <si>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</si>
  <si>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</si>
  <si>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</si>
  <si>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</si>
  <si>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</si>
  <si>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</si>
  <si>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</si>
  <si>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</si>
  <si>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</si>
  <si>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</si>
  <si>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</si>
  <si>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</si>
  <si>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</si>
  <si>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</si>
  <si>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</si>
  <si>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</si>
  <si>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</si>
  <si>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</si>
  <si>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</si>
  <si>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</si>
  <si>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</si>
  <si>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</si>
  <si>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</si>
  <si>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</si>
  <si>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</si>
  <si>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</si>
  <si>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</si>
  <si>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</si>
  <si>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</si>
  <si>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</si>
  <si>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</si>
  <si>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</si>
  <si>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</si>
  <si>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</si>
  <si>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</si>
  <si>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</si>
  <si>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</si>
  <si>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</si>
  <si>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</si>
  <si>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</si>
  <si>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</si>
  <si>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</si>
  <si>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</si>
  <si>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</si>
  <si>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</si>
  <si>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</si>
  <si>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</si>
  <si>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</si>
  <si>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</si>
  <si>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</si>
  <si>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</si>
  <si>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</si>
  <si>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</si>
  <si>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</si>
  <si>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</si>
  <si>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</si>
  <si>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</si>
  <si>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</si>
  <si>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</si>
  <si>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</si>
  <si>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</si>
  <si>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</si>
  <si>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</si>
  <si>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</si>
  <si>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</si>
  <si>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</si>
  <si>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</si>
  <si>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</si>
  <si>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</si>
  <si>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</si>
  <si>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</si>
  <si>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</si>
  <si>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</si>
  <si>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</si>
  <si>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</si>
  <si>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</si>
  <si>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</si>
  <si>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</si>
  <si>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</si>
  <si>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</si>
  <si>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</si>
  <si>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</si>
  <si>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</si>
  <si>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</si>
  <si>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</si>
  <si>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</si>
  <si>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</si>
  <si>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</si>
  <si>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</si>
  <si>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</si>
  <si>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</si>
  <si>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</si>
  <si>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</si>
  <si>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</si>
  <si>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</si>
  <si>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</si>
  <si>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</si>
  <si>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</si>
  <si>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</si>
  <si>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</si>
  <si>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</si>
  <si>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</si>
  <si>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</si>
  <si>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</si>
  <si>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</si>
  <si>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</si>
  <si>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</si>
  <si>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</si>
  <si>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</si>
  <si>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</si>
  <si>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</si>
  <si>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</si>
  <si>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</si>
  <si>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</si>
  <si>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</si>
  <si>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</si>
  <si>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</si>
  <si>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</si>
  <si>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</si>
  <si>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</si>
  <si>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</si>
  <si>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</si>
  <si>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</si>
  <si>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</si>
  <si>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</si>
  <si>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</si>
  <si>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</si>
  <si>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</si>
  <si>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</si>
  <si>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</si>
  <si>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</si>
  <si>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</si>
  <si>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</si>
  <si>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</si>
  <si>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</si>
  <si>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</si>
  <si>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</si>
  <si>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</si>
  <si>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</si>
  <si>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</si>
  <si>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</si>
  <si>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</si>
  <si>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</si>
  <si>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</si>
  <si>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</si>
  <si>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</si>
  <si>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</si>
  <si>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</si>
  <si>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</si>
  <si>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</si>
  <si>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</si>
  <si>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</si>
  <si>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</si>
  <si>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</si>
  <si>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</si>
  <si>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</si>
  <si>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</si>
  <si>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</si>
  <si>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</si>
  <si>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</si>
  <si>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</si>
  <si>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</si>
  <si>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</si>
  <si>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</si>
  <si>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</si>
  <si>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</si>
  <si>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</si>
  <si>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</si>
  <si>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</si>
  <si>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</si>
  <si>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</si>
  <si>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</si>
  <si>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</si>
  <si>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</si>
  <si>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</si>
  <si>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</si>
  <si>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</si>
  <si>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</si>
  <si>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</si>
  <si>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</si>
  <si>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</si>
  <si>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</si>
  <si>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</si>
  <si>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</si>
  <si>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</si>
  <si>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</si>
  <si>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</si>
  <si>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</si>
  <si>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</si>
  <si>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</si>
  <si>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</si>
  <si>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</si>
  <si>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</si>
  <si>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</si>
  <si>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</si>
  <si>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</si>
  <si>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</si>
  <si>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</si>
  <si>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</si>
  <si>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</si>
  <si>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</si>
  <si>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</si>
  <si>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</si>
  <si>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</si>
  <si>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</si>
  <si>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</si>
  <si>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</si>
  <si>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</si>
  <si>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</si>
  <si>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</si>
  <si>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</si>
  <si>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</si>
  <si>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</si>
  <si>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</si>
  <si>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</si>
  <si>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</si>
  <si>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</si>
  <si>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</si>
  <si>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</si>
  <si>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</si>
  <si>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</si>
  <si>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</si>
  <si>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</si>
  <si>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</si>
  <si>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</si>
  <si>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</si>
  <si>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</si>
  <si>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</si>
  <si>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</si>
  <si>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</si>
  <si>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</si>
  <si>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</si>
  <si>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</si>
  <si>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</si>
  <si>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</si>
  <si>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</si>
  <si>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</si>
  <si>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</si>
  <si>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</si>
  <si>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</si>
  <si>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</si>
  <si>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</si>
  <si>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</si>
  <si>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</si>
  <si>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</si>
  <si>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</si>
  <si>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</si>
  <si>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</si>
  <si>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</si>
  <si>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</si>
  <si>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</si>
  <si>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</si>
  <si>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</si>
  <si>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</si>
  <si>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</si>
  <si>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</si>
  <si>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</si>
  <si>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</si>
  <si>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</si>
  <si>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</si>
  <si>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</si>
  <si>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</si>
  <si>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</si>
  <si>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</si>
  <si>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</si>
  <si>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</si>
  <si>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</si>
  <si>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</si>
  <si>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</si>
  <si>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</si>
  <si>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</si>
  <si>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</si>
  <si>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</si>
  <si>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</si>
  <si>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</si>
  <si>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</si>
  <si>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</si>
  <si>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</si>
  <si>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</si>
  <si>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</si>
  <si>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</si>
  <si>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</si>
  <si>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</si>
  <si>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</si>
  <si>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</si>
  <si>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</si>
  <si>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</si>
  <si>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</si>
  <si>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</si>
  <si>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</si>
  <si>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</si>
  <si>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</si>
  <si>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</si>
  <si>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</si>
  <si>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</si>
  <si>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</si>
  <si>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</si>
  <si>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</si>
  <si>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</si>
  <si>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</si>
  <si>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</si>
  <si>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</si>
  <si>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</si>
  <si>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</si>
  <si>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</si>
  <si>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</si>
  <si>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</si>
  <si>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</si>
  <si>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</si>
  <si>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</si>
  <si>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</si>
  <si>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</si>
  <si>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</si>
  <si>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</si>
  <si>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</si>
  <si>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</si>
  <si>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</si>
  <si>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</si>
  <si>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</si>
  <si>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</si>
  <si>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</si>
  <si>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</si>
  <si>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</si>
  <si>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</si>
  <si>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</si>
  <si>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</si>
  <si>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</si>
  <si>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</si>
  <si>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</si>
  <si>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</si>
  <si>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</si>
  <si>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</si>
  <si>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</si>
  <si>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</si>
  <si>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</si>
  <si>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</si>
  <si>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</si>
  <si>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</si>
  <si>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</si>
  <si>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</si>
  <si>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</si>
  <si>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</si>
  <si>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</si>
  <si>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</si>
  <si>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</si>
  <si>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</si>
  <si>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</si>
  <si>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</si>
  <si>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</si>
  <si>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</si>
  <si>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</si>
  <si>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</si>
  <si>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</si>
  <si>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</si>
  <si>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</si>
  <si>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</si>
  <si>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</si>
  <si>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</si>
  <si>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</si>
  <si>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</si>
  <si>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</si>
  <si>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</si>
  <si>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</si>
  <si>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</si>
  <si>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</si>
  <si>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</si>
  <si>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</si>
  <si>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</si>
  <si>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</si>
  <si>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</si>
  <si>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</si>
  <si>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</si>
  <si>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</si>
  <si>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</si>
  <si>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</si>
  <si>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</si>
  <si>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</si>
  <si>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</si>
  <si>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</si>
  <si>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</si>
  <si>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</si>
  <si>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</si>
  <si>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</si>
  <si>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</si>
  <si>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</si>
  <si>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</si>
  <si>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</si>
  <si>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</si>
  <si>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</si>
  <si>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</si>
  <si>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</si>
  <si>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</si>
  <si>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</si>
  <si>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</si>
  <si>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</si>
  <si>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</si>
  <si>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</si>
  <si>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</si>
  <si>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</si>
  <si>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</si>
  <si>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</si>
  <si>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</si>
  <si>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</si>
  <si>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</si>
  <si>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</si>
  <si>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</si>
  <si>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</si>
  <si>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</si>
  <si>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</si>
  <si>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</si>
  <si>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</si>
  <si>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</si>
  <si>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</si>
  <si>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</si>
  <si>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</si>
  <si>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</si>
  <si>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</si>
  <si>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</si>
  <si>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</si>
  <si>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</si>
  <si>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</si>
  <si>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</si>
  <si>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</si>
  <si>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</si>
  <si>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</si>
  <si>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</si>
  <si>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</si>
  <si>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</si>
  <si>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</si>
  <si>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</si>
  <si>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</si>
  <si>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</si>
  <si>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</si>
  <si>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</si>
  <si>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</si>
  <si>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</si>
  <si>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</si>
  <si>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</si>
  <si>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</si>
  <si>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</si>
  <si>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</si>
  <si>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</si>
  <si>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</si>
  <si>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</si>
  <si>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</si>
  <si>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</si>
  <si>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</si>
  <si>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</si>
  <si>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</si>
  <si>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</si>
  <si>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</si>
  <si>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</si>
  <si>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</si>
  <si>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</si>
  <si>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</si>
  <si>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</si>
  <si>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</si>
  <si>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</si>
  <si>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</si>
  <si>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</si>
  <si>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</si>
  <si>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</si>
  <si>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</si>
  <si>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</si>
  <si>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</si>
  <si>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</si>
  <si>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</si>
  <si>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</si>
  <si>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</si>
  <si>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</si>
  <si>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</si>
  <si>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</si>
  <si>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</si>
  <si>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</si>
  <si>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</si>
  <si>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</si>
  <si>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</si>
  <si>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</si>
  <si>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</si>
  <si>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</si>
  <si>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</si>
  <si>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</si>
  <si>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</si>
  <si>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</si>
  <si>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</si>
  <si>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</si>
  <si>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</si>
  <si>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</si>
  <si>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</si>
  <si>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</si>
  <si>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</si>
  <si>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</si>
  <si>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</si>
  <si>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</si>
  <si>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</si>
  <si>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</si>
  <si>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</si>
  <si>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</si>
  <si>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</si>
  <si>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</si>
  <si>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</si>
  <si>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</si>
  <si>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</si>
  <si>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</si>
  <si>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</si>
  <si>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</si>
  <si>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</si>
  <si>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</si>
  <si>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</si>
  <si>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</si>
  <si>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</si>
  <si>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</si>
  <si>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</si>
  <si>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</si>
  <si>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</si>
  <si>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</si>
  <si>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</si>
  <si>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</si>
  <si>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</si>
  <si>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</si>
  <si>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</si>
  <si>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</si>
  <si>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</si>
  <si>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</si>
  <si>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</si>
  <si>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</si>
  <si>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</si>
  <si>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</si>
  <si>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</si>
  <si>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</si>
  <si>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</si>
  <si>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</si>
  <si>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</si>
  <si>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</si>
  <si>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</si>
  <si>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</si>
  <si>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</si>
  <si>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</si>
  <si>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</si>
  <si>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</si>
  <si>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</si>
  <si>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</si>
  <si>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</si>
  <si>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</si>
  <si>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</si>
  <si>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</si>
  <si>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</si>
  <si>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</si>
  <si>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</si>
  <si>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</si>
  <si>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</si>
  <si>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</si>
  <si>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</si>
  <si>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</si>
  <si>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</si>
  <si>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</si>
  <si>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</si>
  <si>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</si>
  <si>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</si>
  <si>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</si>
  <si>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</si>
  <si>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</si>
  <si>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</si>
  <si>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</si>
  <si>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</si>
  <si>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</si>
  <si>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</si>
  <si>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</si>
  <si>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</si>
  <si>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</si>
  <si>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</si>
  <si>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</si>
  <si>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</si>
  <si>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</si>
  <si>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</si>
  <si>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</si>
  <si>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</si>
  <si>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</si>
  <si>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</si>
  <si>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</si>
  <si>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</si>
  <si>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</si>
  <si>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</si>
  <si>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</si>
  <si>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</si>
  <si>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</si>
  <si>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</si>
  <si>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</si>
  <si>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</si>
  <si>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</si>
  <si>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</si>
  <si>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</si>
  <si>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</si>
  <si>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</si>
  <si>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</si>
  <si>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</si>
  <si>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</si>
  <si>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</si>
  <si>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</si>
  <si>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</si>
  <si>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</si>
  <si>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</si>
  <si>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</si>
  <si>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</si>
  <si>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</si>
  <si>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</si>
  <si>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</si>
  <si>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</si>
  <si>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</si>
  <si>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</si>
  <si>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</si>
  <si>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</si>
  <si>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</si>
  <si>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</si>
  <si>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</si>
  <si>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</si>
  <si>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</si>
  <si>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</si>
  <si>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</si>
  <si>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</si>
  <si>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</si>
  <si>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</si>
  <si>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</si>
  <si>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</si>
  <si>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</si>
  <si>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</si>
  <si>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</si>
  <si>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</si>
  <si>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</si>
  <si>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</si>
  <si>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</si>
  <si>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</si>
  <si>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</si>
  <si>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</si>
  <si>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</si>
  <si>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</si>
  <si>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</si>
  <si>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</si>
  <si>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</si>
  <si>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</si>
  <si>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</si>
  <si>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</si>
  <si>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</si>
  <si>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</si>
  <si>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</si>
  <si>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</si>
  <si>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</si>
  <si>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</si>
  <si>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</si>
  <si>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</si>
  <si>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</si>
  <si>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</si>
  <si>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</si>
  <si>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</si>
  <si>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</si>
  <si>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</si>
  <si>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</si>
  <si>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</si>
  <si>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</si>
  <si>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</si>
  <si>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</si>
  <si>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</si>
  <si>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</si>
  <si>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</si>
  <si>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</si>
  <si>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</si>
  <si>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</si>
  <si>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</si>
  <si>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</si>
  <si>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</si>
  <si>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</si>
  <si>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</si>
  <si>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</si>
  <si>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</si>
  <si>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</si>
  <si>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</si>
  <si>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</si>
  <si>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</si>
  <si>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</si>
  <si>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</si>
  <si>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</si>
  <si>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</si>
  <si>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</si>
  <si>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</si>
  <si>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</si>
  <si>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</si>
  <si>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</si>
  <si>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</si>
  <si>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</si>
  <si>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</si>
  <si>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</si>
  <si>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</si>
  <si>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</si>
  <si>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</si>
  <si>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</si>
  <si>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</si>
  <si>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</si>
  <si>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</si>
  <si>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</si>
  <si>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</si>
  <si>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</si>
  <si>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</si>
  <si>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</si>
  <si>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</si>
  <si>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</si>
  <si>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</si>
  <si>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</si>
  <si>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</si>
  <si>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</si>
  <si>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</si>
  <si>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</si>
  <si>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</si>
  <si>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</si>
  <si>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</si>
  <si>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</si>
  <si>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</si>
  <si>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</si>
  <si>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</si>
  <si>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</si>
  <si>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</si>
  <si>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</si>
  <si>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</si>
  <si>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</si>
  <si>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</si>
  <si>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</si>
  <si>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</si>
  <si>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</si>
  <si>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</si>
  <si>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</si>
  <si>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</si>
  <si>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</si>
  <si>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</si>
  <si>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</si>
  <si>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</si>
  <si>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</si>
  <si>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</si>
  <si>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</si>
  <si>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</si>
  <si>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</si>
  <si>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</si>
  <si>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</si>
  <si>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</si>
  <si>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</si>
  <si>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</si>
  <si>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</si>
  <si>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</si>
  <si>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</si>
  <si>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</si>
  <si>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</si>
  <si>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</si>
  <si>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</si>
  <si>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</si>
  <si>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</si>
  <si>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</si>
  <si>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</si>
  <si>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</si>
  <si>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</si>
  <si>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</si>
  <si>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</si>
  <si>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</si>
  <si>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</si>
  <si>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</si>
  <si>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</si>
  <si>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</si>
  <si>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</si>
  <si>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</si>
  <si>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</si>
  <si>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</si>
  <si>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</si>
  <si>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</si>
  <si>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</si>
  <si>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</si>
  <si>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</si>
  <si>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</si>
  <si>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</si>
  <si>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</si>
  <si>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</si>
  <si>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</si>
  <si>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</si>
  <si>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</si>
  <si>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</si>
  <si>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</si>
  <si>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</si>
  <si>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</si>
  <si>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</si>
  <si>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</si>
  <si>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</si>
  <si>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</si>
  <si>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</si>
  <si>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</si>
  <si>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</si>
  <si>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</si>
  <si>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</si>
  <si>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</si>
  <si>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</si>
  <si>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</si>
  <si>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</si>
  <si>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</si>
  <si>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</si>
  <si>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</si>
  <si>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</si>
  <si>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</si>
  <si>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</si>
  <si>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</si>
  <si>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</si>
  <si>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</si>
  <si>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</si>
  <si>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</si>
  <si>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</si>
  <si>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</si>
  <si>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</si>
  <si>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</si>
  <si>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</si>
  <si>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</si>
  <si>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</si>
  <si>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</si>
  <si>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</si>
  <si>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</si>
  <si>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</si>
  <si>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</si>
  <si>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</si>
  <si>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</si>
  <si>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</si>
  <si>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</si>
  <si>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</si>
  <si>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</si>
  <si>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</si>
  <si>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</si>
  <si>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</si>
  <si>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</si>
  <si>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</si>
  <si>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</si>
  <si>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</si>
  <si>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</si>
  <si>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</si>
  <si>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</si>
  <si>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</si>
  <si>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</si>
  <si>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</si>
  <si>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</si>
  <si>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</si>
  <si>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</si>
  <si>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</si>
  <si>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</si>
  <si>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</si>
  <si>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</si>
  <si>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</si>
  <si>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</si>
  <si>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</si>
  <si>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</si>
  <si>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</si>
  <si>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</si>
  <si>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</si>
  <si>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</si>
  <si>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</si>
  <si>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</si>
  <si>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</si>
  <si>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</si>
  <si>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</si>
  <si>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</si>
  <si>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</si>
  <si>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</si>
  <si>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</si>
  <si>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</si>
  <si>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</si>
  <si>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</si>
  <si>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</si>
  <si>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</si>
  <si>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</si>
  <si>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</si>
  <si>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</si>
  <si>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</si>
  <si>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</si>
  <si>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</si>
  <si>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</si>
  <si>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</si>
  <si>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</si>
  <si>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</si>
  <si>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</si>
  <si>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</si>
  <si>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</si>
  <si>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</si>
  <si>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</si>
  <si>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</si>
  <si>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</si>
  <si>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</si>
  <si>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</si>
  <si>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</si>
  <si>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</si>
  <si>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</si>
  <si>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</si>
  <si>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</si>
  <si>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</si>
  <si>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</si>
  <si>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</si>
  <si>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</si>
  <si>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</si>
  <si>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</si>
  <si>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</si>
  <si>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</si>
  <si>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</si>
  <si>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</si>
  <si>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</si>
  <si>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</si>
  <si>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</si>
  <si>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</si>
  <si>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</si>
  <si>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</si>
  <si>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</si>
  <si>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</si>
  <si>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</si>
  <si>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</si>
  <si>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</si>
  <si>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</si>
  <si>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</si>
  <si>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</si>
  <si>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</si>
  <si>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</si>
  <si>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</si>
  <si>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</si>
  <si>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</si>
  <si>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</si>
  <si>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</si>
  <si>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</si>
  <si>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</si>
  <si>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</si>
  <si>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</si>
  <si>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</si>
  <si>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</si>
  <si>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</si>
  <si>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</si>
  <si>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</si>
  <si>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</si>
  <si>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</si>
  <si>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</si>
  <si>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</si>
  <si>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</si>
  <si>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</si>
  <si>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</si>
  <si>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</si>
  <si>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</si>
  <si>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</si>
  <si>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</si>
  <si>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</si>
  <si>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</si>
  <si>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</si>
  <si>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</si>
  <si>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</si>
  <si>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</si>
  <si>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</si>
  <si>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</si>
  <si>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</si>
  <si>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</si>
  <si>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</si>
  <si>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</si>
  <si>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</si>
  <si>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</si>
  <si>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</si>
  <si>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</si>
  <si>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</si>
  <si>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</si>
  <si>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</si>
  <si>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</si>
  <si>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</si>
  <si>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</si>
  <si>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</si>
  <si>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</si>
  <si>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</si>
  <si>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</si>
  <si>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</si>
  <si>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</si>
  <si>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</si>
  <si>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</si>
  <si>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</si>
  <si>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</si>
  <si>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</si>
  <si>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</si>
  <si>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</si>
  <si>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</si>
  <si>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</si>
  <si>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</si>
  <si>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</si>
  <si>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</si>
  <si>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</si>
  <si>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</si>
  <si>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</si>
  <si>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</si>
  <si>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</si>
  <si>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</si>
  <si>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</si>
  <si>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</si>
  <si>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</si>
  <si>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</si>
  <si>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</si>
  <si>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</si>
  <si>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</si>
  <si>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</si>
  <si>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</si>
  <si>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</si>
  <si>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</si>
  <si>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</si>
  <si>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</si>
  <si>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</si>
  <si>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</si>
  <si>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</si>
  <si>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</si>
  <si>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</si>
  <si>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</si>
  <si>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</si>
  <si>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</si>
  <si>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</si>
  <si>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</si>
  <si>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</si>
  <si>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</si>
  <si>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</si>
  <si>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</si>
  <si>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</si>
  <si>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</si>
  <si>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</si>
  <si>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</si>
  <si>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</si>
  <si>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</si>
  <si>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</si>
  <si>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</si>
  <si>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</si>
  <si>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</si>
  <si>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</si>
  <si>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</si>
  <si>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</si>
  <si>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</si>
  <si>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</si>
  <si>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</si>
  <si>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</si>
  <si>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</si>
  <si>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</si>
  <si>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</si>
  <si>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</si>
  <si>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</si>
  <si>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</si>
  <si>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</si>
  <si>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</si>
  <si>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</si>
  <si>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</si>
  <si>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</si>
  <si>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</si>
  <si>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</si>
  <si>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</si>
  <si>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</si>
  <si>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</si>
  <si>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</si>
  <si>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</si>
  <si>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</si>
  <si>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</si>
  <si>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</si>
  <si>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</si>
  <si>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</si>
  <si>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</si>
  <si>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</si>
  <si>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</si>
  <si>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</si>
  <si>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</si>
  <si>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</si>
  <si>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</si>
  <si>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</si>
  <si>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</si>
  <si>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</si>
  <si>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</si>
  <si>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</si>
  <si>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</si>
  <si>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</si>
  <si>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</si>
  <si>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</si>
  <si>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</si>
  <si>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</si>
  <si>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</si>
  <si>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</si>
  <si>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</si>
  <si>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</si>
  <si>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</si>
  <si>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</si>
  <si>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</si>
  <si>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</si>
  <si>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</si>
  <si>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</si>
  <si>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</si>
  <si>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</si>
  <si>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</si>
  <si>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</si>
  <si>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</si>
  <si>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</si>
  <si>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</si>
  <si>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</si>
  <si>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</si>
  <si>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</si>
  <si>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</si>
  <si>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</si>
  <si>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</si>
  <si>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</si>
  <si>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</si>
  <si>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</si>
  <si>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</si>
  <si>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</si>
  <si>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</si>
  <si>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</si>
  <si>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</si>
  <si>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</si>
  <si>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</si>
  <si>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</si>
  <si>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</si>
  <si>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</si>
  <si>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</si>
  <si>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</si>
  <si>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</si>
  <si>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</si>
  <si>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</si>
  <si>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</si>
  <si>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</si>
  <si>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</si>
  <si>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</si>
  <si>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</si>
  <si>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</si>
  <si>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</si>
  <si>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</si>
  <si>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</si>
  <si>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</si>
  <si>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</si>
  <si>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</si>
  <si>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</si>
  <si>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</si>
  <si>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</si>
  <si>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</si>
  <si>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</si>
  <si>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</si>
  <si>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</si>
  <si>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</si>
  <si>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</si>
  <si>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</si>
  <si>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</si>
  <si>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</si>
  <si>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</si>
  <si>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</si>
  <si>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</si>
  <si>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</si>
  <si>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</si>
  <si>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</si>
  <si>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</si>
  <si>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</si>
  <si>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</si>
  <si>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</si>
  <si>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</si>
  <si>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</si>
  <si>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</si>
  <si>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</si>
  <si>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</si>
  <si>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</si>
  <si>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</si>
  <si>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</si>
  <si>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</si>
  <si>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</si>
  <si>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</si>
  <si>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</si>
  <si>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</si>
  <si>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</si>
  <si>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</si>
  <si>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</si>
  <si>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</si>
  <si>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</si>
  <si>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</si>
  <si>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</si>
  <si>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</si>
  <si>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</si>
  <si>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</si>
  <si>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</si>
  <si>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</si>
  <si>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</si>
  <si>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</si>
  <si>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</si>
  <si>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</si>
  <si>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</si>
  <si>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</si>
  <si>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</si>
  <si>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</si>
  <si>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</si>
  <si>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</si>
  <si>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</si>
  <si>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</si>
  <si>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</si>
  <si>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</si>
  <si>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</si>
  <si>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</si>
  <si>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</si>
  <si>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</si>
  <si>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</si>
  <si>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</si>
  <si>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</si>
  <si>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</si>
  <si>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</si>
  <si>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</si>
  <si>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</si>
  <si>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</si>
  <si>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</si>
  <si>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</si>
  <si>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</si>
  <si>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</si>
  <si>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</si>
  <si>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</si>
  <si>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</si>
  <si>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</si>
  <si>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</si>
  <si>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</si>
  <si>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</si>
  <si>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</si>
  <si>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</si>
  <si>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</si>
  <si>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</si>
  <si>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</si>
  <si>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</si>
  <si>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</si>
  <si>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</si>
  <si>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</si>
  <si>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</si>
  <si>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</si>
  <si>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</si>
  <si>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</si>
  <si>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</si>
  <si>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</si>
  <si>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</si>
  <si>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</si>
  <si>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</si>
  <si>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</si>
  <si>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</si>
  <si>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</si>
  <si>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</si>
  <si>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</si>
  <si>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</si>
  <si>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</si>
  <si>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</si>
  <si>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</si>
  <si>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</si>
  <si>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</si>
  <si>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</si>
  <si>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</si>
  <si>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</si>
  <si>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</si>
  <si>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</si>
  <si>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</si>
  <si>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</si>
  <si>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</si>
  <si>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</si>
  <si>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</si>
  <si>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</si>
  <si>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</si>
  <si>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</si>
  <si>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</si>
  <si>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</si>
  <si>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</si>
  <si>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</si>
  <si>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</si>
  <si>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</si>
  <si>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</si>
  <si>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</si>
  <si>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</si>
  <si>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</si>
  <si>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</si>
  <si>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</si>
  <si>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</si>
  <si>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</si>
  <si>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</si>
  <si>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</si>
  <si>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</si>
  <si>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</si>
  <si>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</si>
  <si>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</si>
  <si>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</si>
  <si>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</si>
  <si>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</si>
  <si>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</si>
  <si>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</si>
  <si>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</si>
  <si>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</si>
  <si>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</si>
  <si>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</si>
  <si>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</si>
  <si>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</si>
  <si>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</si>
  <si>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</si>
  <si>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</si>
  <si>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</si>
  <si>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</si>
  <si>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</si>
  <si>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</si>
  <si>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</si>
  <si>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</si>
  <si>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</si>
  <si>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</si>
  <si>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</si>
  <si>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</si>
  <si>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</si>
  <si>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</si>
  <si>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</si>
  <si>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</si>
  <si>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</si>
  <si>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</si>
  <si>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</si>
  <si>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</si>
  <si>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</si>
  <si>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</si>
  <si>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</si>
  <si>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</si>
  <si>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</si>
  <si>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</si>
  <si>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</si>
  <si>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</si>
  <si>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</si>
  <si>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</si>
  <si>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</si>
  <si>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</si>
  <si>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</si>
  <si>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</si>
  <si>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</si>
  <si>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</si>
  <si>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</si>
  <si>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</si>
  <si>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</si>
  <si>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</si>
  <si>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</si>
  <si>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</si>
  <si>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</si>
  <si>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</si>
  <si>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</si>
  <si>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</si>
  <si>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</si>
  <si>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</si>
  <si>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</si>
  <si>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</si>
  <si>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</si>
  <si>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</si>
  <si>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</si>
  <si>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</si>
  <si>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</si>
  <si>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</si>
  <si>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</si>
  <si>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</si>
  <si>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</si>
  <si>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</si>
  <si>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</si>
  <si>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</si>
  <si>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</si>
  <si>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</si>
  <si>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</si>
  <si>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</si>
  <si>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</si>
  <si>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</si>
  <si>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</si>
  <si>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</si>
  <si>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</si>
  <si>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</si>
  <si>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</si>
  <si>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</si>
  <si>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</si>
  <si>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</si>
  <si>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</si>
  <si>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</si>
  <si>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</si>
  <si>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</si>
  <si>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</si>
  <si>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</si>
  <si>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</si>
  <si>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</si>
  <si>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</si>
  <si>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</si>
  <si>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</si>
  <si>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</si>
  <si>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</si>
  <si>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</si>
  <si>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</si>
  <si>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</si>
  <si>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</si>
  <si>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</si>
  <si>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</si>
  <si>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</si>
  <si>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</si>
  <si>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</si>
  <si>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</si>
  <si>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</si>
  <si>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</si>
  <si>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</si>
  <si>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</si>
  <si>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</si>
  <si>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</si>
  <si>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</si>
  <si>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</si>
  <si>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</si>
  <si>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</si>
  <si>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</si>
  <si>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</si>
  <si>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</si>
  <si>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</si>
  <si>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</si>
  <si>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</si>
  <si>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</si>
  <si>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</si>
  <si>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</si>
  <si>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</si>
  <si>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</si>
  <si>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</si>
  <si>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</si>
  <si>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</si>
  <si>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</si>
  <si>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</si>
  <si>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</si>
  <si>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</si>
  <si>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</si>
  <si>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</si>
  <si>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</si>
  <si>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</si>
  <si>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</si>
  <si>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</si>
  <si>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</si>
  <si>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</si>
  <si>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</si>
  <si>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</si>
  <si>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</si>
  <si>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</si>
  <si>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</si>
  <si>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</si>
  <si>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</si>
  <si>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</si>
  <si>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</si>
  <si>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</si>
  <si>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</si>
  <si>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</si>
  <si>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</si>
  <si>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</si>
  <si>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</si>
  <si>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</si>
  <si>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</si>
  <si>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</si>
  <si>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</si>
  <si>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</si>
  <si>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</si>
  <si>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</si>
  <si>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</si>
  <si>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</si>
  <si>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</si>
  <si>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</si>
  <si>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</si>
  <si>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</si>
  <si>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</si>
  <si>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</si>
  <si>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</si>
  <si>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</si>
  <si>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</si>
  <si>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</si>
  <si>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</si>
  <si>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</si>
  <si>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</si>
  <si>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</si>
  <si>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</si>
  <si>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</si>
  <si>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</si>
  <si>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</si>
  <si>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</si>
  <si>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</si>
  <si>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</si>
  <si>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</si>
  <si>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</si>
  <si>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</si>
  <si>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</si>
  <si>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</si>
  <si>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</si>
  <si>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</si>
  <si>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</si>
  <si>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</si>
  <si>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</si>
  <si>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</si>
  <si>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</si>
  <si>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</si>
  <si>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</si>
  <si>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</si>
  <si>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</si>
  <si>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</si>
  <si>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</si>
  <si>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</si>
  <si>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</si>
  <si>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</si>
  <si>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</si>
  <si>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</si>
  <si>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</si>
  <si>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</si>
  <si>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</si>
  <si>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</si>
  <si>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</si>
  <si>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</si>
  <si>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</si>
  <si>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</si>
  <si>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</si>
  <si>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</si>
  <si>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</si>
  <si>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</si>
  <si>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</si>
  <si>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</si>
  <si>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</si>
  <si>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</si>
  <si>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</si>
  <si>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</si>
  <si>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</si>
  <si>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</si>
  <si>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</si>
  <si>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</si>
  <si>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</si>
  <si>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</si>
  <si>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</si>
  <si>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</si>
  <si>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</si>
  <si>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</si>
  <si>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</si>
  <si>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</si>
  <si>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</si>
  <si>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</si>
  <si>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</si>
  <si>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</si>
  <si>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</si>
  <si>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</si>
  <si>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</si>
  <si>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</si>
  <si>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</si>
  <si>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</si>
  <si>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</si>
  <si>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</si>
  <si>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</si>
  <si>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</si>
  <si>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</si>
  <si>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</si>
  <si>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</si>
  <si>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</si>
  <si>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</si>
  <si>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</si>
  <si>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</si>
  <si>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</si>
  <si>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</si>
  <si>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</si>
  <si>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</si>
  <si>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</si>
  <si>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</si>
  <si>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</si>
  <si>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</si>
  <si>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</si>
  <si>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</si>
  <si>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</si>
  <si>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</si>
  <si>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</si>
  <si>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</si>
  <si>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</si>
  <si>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</si>
  <si>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</si>
  <si>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</si>
  <si>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</si>
  <si>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</si>
  <si>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</si>
  <si>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</si>
  <si>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</si>
  <si>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</si>
  <si>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</si>
  <si>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</si>
  <si>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</si>
  <si>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</si>
  <si>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</si>
  <si>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</si>
  <si>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</si>
  <si>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</si>
  <si>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</si>
  <si>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</si>
  <si>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</si>
  <si>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</si>
  <si>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</si>
  <si>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</si>
  <si>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</si>
  <si>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</si>
  <si>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</si>
  <si>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</si>
  <si>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</si>
  <si>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</si>
  <si>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</si>
  <si>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</si>
  <si>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</si>
  <si>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</si>
  <si>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</si>
  <si>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</si>
  <si>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</si>
  <si>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</si>
  <si>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</si>
  <si>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</si>
  <si>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</si>
  <si>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</si>
  <si>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</si>
  <si>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</si>
  <si>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</si>
  <si>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</si>
  <si>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</si>
  <si>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</si>
  <si>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</si>
  <si>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</si>
  <si>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</si>
  <si>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</si>
  <si>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</si>
  <si>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</si>
  <si>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</si>
  <si>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</si>
  <si>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</si>
  <si>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</si>
  <si>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</si>
  <si>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</si>
  <si>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</si>
  <si>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</si>
  <si>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</si>
  <si>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</si>
  <si>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</si>
  <si>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</si>
  <si>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</si>
  <si>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</si>
  <si>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</si>
  <si>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</si>
  <si>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</si>
  <si>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</si>
  <si>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</si>
  <si>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</si>
  <si>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</si>
  <si>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</si>
  <si>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</si>
  <si>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</si>
  <si>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</si>
  <si>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</si>
  <si>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</si>
  <si>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</si>
  <si>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</si>
  <si>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</si>
  <si>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</si>
  <si>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</si>
  <si>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</si>
  <si>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</si>
  <si>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</si>
  <si>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</si>
  <si>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</si>
  <si>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</si>
  <si>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</si>
  <si>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</si>
  <si>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</si>
  <si>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</si>
  <si>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</si>
  <si>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</si>
  <si>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</si>
  <si>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</si>
  <si>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</si>
  <si>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</si>
  <si>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</si>
  <si>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</si>
  <si>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</si>
  <si>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</si>
  <si>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</si>
  <si>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</si>
  <si>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</si>
  <si>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</si>
  <si>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</si>
  <si>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</si>
  <si>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</si>
  <si>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</si>
  <si>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</si>
  <si>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</si>
  <si>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</si>
  <si>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</si>
  <si>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</si>
  <si>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</si>
  <si>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</si>
  <si>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</si>
  <si>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</si>
  <si>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</si>
  <si>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</si>
  <si>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</si>
  <si>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</si>
  <si>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</si>
  <si>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</si>
  <si>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</si>
  <si>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</si>
  <si>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</si>
  <si>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</si>
  <si>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</si>
  <si>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</si>
  <si>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</si>
  <si>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</si>
  <si>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</si>
  <si>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</si>
  <si>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</si>
  <si>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</si>
  <si>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</si>
  <si>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</si>
  <si>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</si>
  <si>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</si>
  <si>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</si>
  <si>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</si>
  <si>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</si>
  <si>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</si>
  <si>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</si>
  <si>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</si>
  <si>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</si>
  <si>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</si>
  <si>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</si>
  <si>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</si>
  <si>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</si>
  <si>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</si>
  <si>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</si>
  <si>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</si>
  <si>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</si>
  <si>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</si>
  <si>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</si>
  <si>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</si>
  <si>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</si>
  <si>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</si>
  <si>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</si>
  <si>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</si>
  <si>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</si>
  <si>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</si>
  <si>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</si>
  <si>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</si>
  <si>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</si>
  <si>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</si>
  <si>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</si>
  <si>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</si>
  <si>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</si>
  <si>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</si>
  <si>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</si>
  <si>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</si>
  <si>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</si>
  <si>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</si>
  <si>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</si>
  <si>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</si>
  <si>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</si>
  <si>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</si>
  <si>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</si>
  <si>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</si>
  <si>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</si>
  <si>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</si>
  <si>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</si>
  <si>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</si>
  <si>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</si>
  <si>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</si>
  <si>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</si>
  <si>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</si>
  <si>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</si>
  <si>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</si>
  <si>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</si>
  <si>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</si>
  <si>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</si>
  <si>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</si>
  <si>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</si>
  <si>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</si>
  <si>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</si>
  <si>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</si>
  <si>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</si>
  <si>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</si>
  <si>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</si>
  <si>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</si>
  <si>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</si>
  <si>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</si>
  <si>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</si>
  <si>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</si>
  <si>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</si>
  <si>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</si>
  <si>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</si>
  <si>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</si>
  <si>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</si>
  <si>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</si>
  <si>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</si>
  <si>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</si>
  <si>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</si>
  <si>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</si>
  <si>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</si>
  <si>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</si>
  <si>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</si>
  <si>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</si>
  <si>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</si>
  <si>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</si>
  <si>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</si>
  <si>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</si>
  <si>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</si>
  <si>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</si>
  <si>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</si>
  <si>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</si>
  <si>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</si>
  <si>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</si>
  <si>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</si>
  <si>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</si>
  <si>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</si>
  <si>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</si>
  <si>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</si>
  <si>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</si>
  <si>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</si>
  <si>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</si>
  <si>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</si>
  <si>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</si>
  <si>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</si>
  <si>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</si>
  <si>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</si>
  <si>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</si>
  <si>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</si>
  <si>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</si>
  <si>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</si>
  <si>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</si>
  <si>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</si>
  <si>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</si>
  <si>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</si>
  <si>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</si>
  <si>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</si>
  <si>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</si>
  <si>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</si>
  <si>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</si>
  <si>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</si>
  <si>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</si>
  <si>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</si>
  <si>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</si>
  <si>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</si>
  <si>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</si>
  <si>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</si>
  <si>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</si>
  <si>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</si>
  <si>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</si>
  <si>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</si>
  <si>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</si>
  <si>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</si>
  <si>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</si>
  <si>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</si>
  <si>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</si>
  <si>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</si>
  <si>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</si>
  <si>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</si>
  <si>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</si>
  <si>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</si>
  <si>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</si>
  <si>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</si>
  <si>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</si>
  <si>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</si>
  <si>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</si>
  <si>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</si>
  <si>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</si>
  <si>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</si>
  <si>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</si>
  <si>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</si>
  <si>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</si>
  <si>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</si>
  <si>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</si>
  <si>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</si>
  <si>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</si>
  <si>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</si>
  <si>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</si>
  <si>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</si>
  <si>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</si>
  <si>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</si>
  <si>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</si>
  <si>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</si>
  <si>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</si>
  <si>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</si>
  <si>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</si>
  <si>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</si>
  <si>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</si>
  <si>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</si>
  <si>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</si>
  <si>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</si>
  <si>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</si>
  <si>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</si>
  <si>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</si>
  <si>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</si>
  <si>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</si>
  <si>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</si>
  <si>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</si>
  <si>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</si>
  <si>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</si>
  <si>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</si>
  <si>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</si>
  <si>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</si>
  <si>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</si>
  <si>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</si>
  <si>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</si>
  <si>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</si>
  <si>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</si>
  <si>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</si>
  <si>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</si>
  <si>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</si>
  <si>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</si>
  <si>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</si>
  <si>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</si>
  <si>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</si>
  <si>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</si>
  <si>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</si>
  <si>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</si>
  <si>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</si>
  <si>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</si>
  <si>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</si>
  <si>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</si>
  <si>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</si>
  <si>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</si>
  <si>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</si>
  <si>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</si>
  <si>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</si>
  <si>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</si>
  <si>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</si>
  <si>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</si>
  <si>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</si>
  <si>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</si>
  <si>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</si>
  <si>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</si>
  <si>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</si>
  <si>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</si>
  <si>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</si>
  <si>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</si>
  <si>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</si>
  <si>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</si>
  <si>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</si>
  <si>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</si>
  <si>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</si>
  <si>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</si>
  <si>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</si>
  <si>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</si>
  <si>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</si>
  <si>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</si>
  <si>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</si>
  <si>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</si>
  <si>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</si>
  <si>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</si>
  <si>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</si>
  <si>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</si>
  <si>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</si>
  <si>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</si>
  <si>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</si>
  <si>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</si>
  <si>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</si>
  <si>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</si>
  <si>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</si>
  <si>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</si>
  <si>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</si>
  <si>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</si>
  <si>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</si>
  <si>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</si>
  <si>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</si>
  <si>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</si>
  <si>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</si>
  <si>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</si>
  <si>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</si>
  <si>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</si>
  <si>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</si>
  <si>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</si>
  <si>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</si>
  <si>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</si>
  <si>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</si>
  <si>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</si>
  <si>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</si>
  <si>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</si>
  <si>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</si>
  <si>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</si>
  <si>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</si>
  <si>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</si>
  <si>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</si>
  <si>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</si>
  <si>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</si>
  <si>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</si>
  <si>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</si>
  <si>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</si>
  <si>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</si>
  <si>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</si>
  <si>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</si>
  <si>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</si>
  <si>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</si>
  <si>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</si>
  <si>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</si>
  <si>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</si>
  <si>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</si>
  <si>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</si>
  <si>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</si>
  <si>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</si>
  <si>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</si>
  <si>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</si>
  <si>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</si>
  <si>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</si>
  <si>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</si>
  <si>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</si>
  <si>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</si>
  <si>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</si>
  <si>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</si>
  <si>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</si>
  <si>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</si>
  <si>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</si>
  <si>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</si>
  <si>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</si>
  <si>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</si>
  <si>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</si>
  <si>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</si>
  <si>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</si>
  <si>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</si>
  <si>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</si>
  <si>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</si>
  <si>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</si>
  <si>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</si>
  <si>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</si>
  <si>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</si>
  <si>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</si>
  <si>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</si>
  <si>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</si>
  <si>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</si>
  <si>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</si>
  <si>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</si>
  <si>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</si>
  <si>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</si>
  <si>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</si>
  <si>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</si>
  <si>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</si>
  <si>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</si>
  <si>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</si>
  <si>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</si>
  <si>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</si>
  <si>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</si>
  <si>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</si>
  <si>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</si>
  <si>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</si>
  <si>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</si>
  <si>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</si>
  <si>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</si>
  <si>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</si>
  <si>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</si>
  <si>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</si>
  <si>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</si>
  <si>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</si>
  <si>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</si>
  <si>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</si>
  <si>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</si>
  <si>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</si>
  <si>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</si>
  <si>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</si>
  <si>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</si>
  <si>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</si>
  <si>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</si>
  <si>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</si>
  <si>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</si>
  <si>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</si>
  <si>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</si>
  <si>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</si>
  <si>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</si>
  <si>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</si>
  <si>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</si>
  <si>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</si>
  <si>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</si>
  <si>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</si>
  <si>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</si>
  <si>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</si>
  <si>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</si>
  <si>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</si>
  <si>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</si>
  <si>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</si>
  <si>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</si>
  <si>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</si>
  <si>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</si>
  <si>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</si>
  <si>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</si>
  <si>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</si>
  <si>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</si>
  <si>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</si>
  <si>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</si>
  <si>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</si>
  <si>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</si>
  <si>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</si>
  <si>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</si>
  <si>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</si>
  <si>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</si>
  <si>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</si>
  <si>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</si>
  <si>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</si>
  <si>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</si>
  <si>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</si>
  <si>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</si>
  <si>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</si>
  <si>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</si>
  <si>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</si>
  <si>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</si>
  <si>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</si>
  <si>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</si>
  <si>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</si>
  <si>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</si>
  <si>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</si>
  <si>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</si>
  <si>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</si>
  <si>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</si>
  <si>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</si>
  <si>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</si>
  <si>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</si>
  <si>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</si>
  <si>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</si>
  <si>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</si>
  <si>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</si>
  <si>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</si>
  <si>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</si>
  <si>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</si>
  <si>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</si>
  <si>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</si>
  <si>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</si>
  <si>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</si>
  <si>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</si>
  <si>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</si>
  <si>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</si>
  <si>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</si>
  <si>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</si>
  <si>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</si>
  <si>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</si>
  <si>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Emergency</t>
  </si>
  <si>
    <t>ETA 75 mins</t>
  </si>
  <si>
    <t>PCM-20251118-00000837</t>
  </si>
  <si>
    <t xml:space="preserve"> PCM-20250215-00000830 </t>
  </si>
  <si>
    <t>LTE site still down and  site located in aramco area access issue need special permission</t>
  </si>
  <si>
    <t>PCM-20251118-00000657</t>
  </si>
  <si>
    <t>LTE sector flapping, modules issue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</si>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</sst>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8" totalsRowShown="0" headerRowDxfId="48" dataDxfId="47" headerRowBorderDxfId="45" tableBorderDxfId="46" totalsRowBorderDxfId="44">
  <autoFilter ref="A1:L5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316.54747731481621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7.052129630028503E-2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9.1215740743791685E-2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45979.495903240742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45979.495903240742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45979.495903240742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45979.495903240742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45979.495903240742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45979.495903240742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45979.495903240742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45979.495903240742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45979.495903240742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45979.495903240742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45979.495903240742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45979.495903240742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45979.495903240742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45979.495903240742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45979.495903240742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45979.495903240742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45979.495903240742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45979.495903240742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45979.495903240742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45979.495903240742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45979.495903240742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45979.495903240742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45979.495903240742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45979.495903240742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45979.495903240742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45979.495903240742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45979.495903240742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45979.495903240742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45979.495903240742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45979.495903240742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45979.495903240742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45979.495903240742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45979.495903240742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45979.495903240742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45979.495903240742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45979.495903240742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45979.495903240742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45979.495903240742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45979.495903240742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45979.495903240742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45979.495903240742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45979.495903240742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45979.495903240742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45979.495903240742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45979.495903240742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45979.495903240742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45979.495903240742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45979.495903240742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45979.495903240742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45979.495903240742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45979.495903240742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45979.495903240742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45979.495903240742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45979.495903240742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45979.495903240742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45979.495903240742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45979.495903240742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45979.495903240742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45979.495903240742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45979.495903240742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45979.495903240742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45979.495903240742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45979.495903240742</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154.49606527778087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9.1852314813877456E-2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1" t="s">
        <v>39111</v>
      </c>
      <c r="B5" s="18" t="str">
        <f>IFERROR(VLOOKUP(D5,DB!A:K,11,0),"")</f>
        <v>R2</v>
      </c>
      <c r="C5" s="18">
        <v>1</v>
      </c>
      <c r="D5" s="18" t="s">
        <v>22284</v>
      </c>
      <c r="E5" s="102" t="s">
        <v>39021</v>
      </c>
      <c r="F5" s="103">
        <v>45979.448900462965</v>
      </c>
      <c r="G5" s="104">
        <f ca="1">IFERROR(NOW()-F5,"-")</f>
        <v>4.7002777777379379E-2</v>
      </c>
      <c r="H5" s="14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45979.495903240742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45979.495903240742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45979.495903240742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45979.495903240742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45979.495903240742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45979.495903240742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45979.495903240742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45979.495903240742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45979.495903240742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45979.495903240742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45979.495903240742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45979.495903240742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45979.495903240742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45979.495903240742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45979.495903240742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45979.495903240742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45979.495903240742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45979.495903240742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45979.495903240742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45979.495903240742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45979.495903240742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45979.495903240742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45979.495903240742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45979.495903240742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45979.495903240742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45979.495903240742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45979.495903240742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45979.495903240742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45979.495903240742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45979.495903240742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45979.495903240742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45979.495903240742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45979.495903240742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45979.495903240742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45979.495903240742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45979.495903240742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45979.495903240742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45979.495903240742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45979.495903240742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45979.495903240742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45979.495903240742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45979.495903240742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45979.495903240742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45979.495903240742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45979.495903240742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45979.495903240742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45979.495903240742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45979.495903240742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45979.495903240742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45979.495903240742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45979.495903240742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45979.495903240742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45979.495903240742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45979.495903240742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45979.495903240742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45979.495903240742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45979.495903240742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45979.495903240742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45979.495903240742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45979.495903240742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45979.495903240742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45979.495903240742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45979.495903240742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45979.495903240742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45979.495903240742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45979.495903240742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45979.495903240742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45979.495903240742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45979.495903240742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45979.495903240742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45979.495903240742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45979.495903240742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45979.495903240742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45979.495903240742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45979.495903240742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45979.495903240742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45979.495903240742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45979.495903240742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45979.495903240742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45979.495903240742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45979.495903240742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45979.495903240742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45979.495903240742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45979.495903240742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45979.495903240742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45979.495903240742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45979.495903240742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45979.495903240742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45979.495903240742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45979.495903240742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45979.495903240742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45979.495903240742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45979.495903240742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45979.495903240742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45979.495903240742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45979.495903240742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45979.495903240742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45979.495903240742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45979.495903240742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45979.495903240742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45979.495903240742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45979.495903240742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45979.495903240742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45979.495903240742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45979.495903240742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45979.495903240742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45979.495903240742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45979.495903240742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45979.495903240742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45979.495903240742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45979.495903240742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45979.495903240742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45979.495903240742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45979.495903240742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45979.495903240742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45979.495903240742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45979.495903240742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45979.495903240742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45979.495903240742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45979.495903240742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45979.495903240742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45979.495903240742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45979.495903240742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45979.495903240742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45979.495903240742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45979.495903240742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45979.495903240742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45979.495903240742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45979.495903240742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45979.495903240742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45979.495903240742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45979.495903240742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45979.495903240742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45979.495903240742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45979.495903240742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45979.495903240742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45979.495903240742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45979.495903240742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45979.495903240742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45979.495903240742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45979.495903240742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45979.495903240742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45979.495903240742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45979.495903240742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45979.495903240742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45979.495903240742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45979.495903240742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45979.495903240742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45979.495903240742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45979.495903240742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45979.495903240742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45979.495903240742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45979.495903240742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45979.495903240742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45979.495903240742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45979.495903240742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45979.495903240742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45979.495903240742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45979.495903240742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45979.495903240742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45979.495903240742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45979.495903240742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45979.495903240742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45979.495903240742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45979.495903240742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45979.495903240742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45979.495903240742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45979.495903240742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45979.495903240742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45979.495903240742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45979.495903240742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45979.495903240742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45979.495903240742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45979.495903240742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45979.495903240742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45979.495903240742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45979.495903240742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45979.495903240742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45979.495903240742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45979.495903240742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45979.495903240742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45979.495903240742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45979.495903240742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45979.495903240742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45979.495903240742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45979.495903240742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45979.495903240742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45979.495903240742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45979.495903240742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45979.495903240742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45979.495903240742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45979.495903240742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45979.495903240742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45979.495903240742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45979.495903240742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45979.495903240742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tabSelected="1" workbookViewId="0">
      <selection activeCell="E2" sqref="E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v>16</v>
      </c>
      <c r="D2" s="18" t="s">
        <v>25415</v>
      </c>
      <c r="E2" s="18" t="s">
        <v>39115</v>
      </c>
      <c r="F2" s="20">
        <v>45979.480543981481</v>
      </c>
      <c r="G2" s="21">
        <f t="shared" ref="G2:G6" ca="1" si="0">IFERROR(NOW()-F2,"-")</f>
        <v>1.5359259261458647E-2</v>
      </c>
      <c r="H2" s="22">
        <v>45979.457557870373</v>
      </c>
      <c r="I2" s="19" t="str">
        <f>IFERROR(VLOOKUP(D2,DB!A:F,6,0),"")</f>
        <v>SCECO</v>
      </c>
      <c r="J2" s="18" t="str">
        <f>IFERROR(VLOOKUP(D2,DB!A:G,7,0),"")</f>
        <v>Dead</v>
      </c>
      <c r="K2" s="45" t="s">
        <v>39116</v>
      </c>
      <c r="L2" s="23" t="str">
        <f>IFERROR(VLOOKUP(D2,DB!A:I,9,0),"")</f>
        <v>Latis</v>
      </c>
    </row>
    <row r="3" spans="1:13" ht="15" customHeight="1">
      <c r="A3" s="19" t="s">
        <v>39117</v>
      </c>
      <c r="B3" s="61" t="str">
        <f>IFERROR(VLOOKUP(D3,DB!A:K,11,0),"")</f>
        <v>R3</v>
      </c>
      <c r="C3" s="18">
        <v>1</v>
      </c>
      <c r="D3" s="18" t="s">
        <v>25411</v>
      </c>
      <c r="E3" s="18"/>
      <c r="F3" s="20">
        <v>45979.492060185185</v>
      </c>
      <c r="G3" s="21">
        <f t="shared" ca="1" si="0"/>
        <v>3.8430555578088388E-3</v>
      </c>
      <c r="H3" s="22">
        <v>45979.449953703705</v>
      </c>
      <c r="I3" s="19" t="str">
        <f>IFERROR(VLOOKUP(D3,DB!A:F,6,0),"")</f>
        <v>SCECO</v>
      </c>
      <c r="J3" s="18" t="str">
        <f>IFERROR(VLOOKUP(D3,DB!A:G,7,0),"")</f>
        <v>Vandalized</v>
      </c>
      <c r="K3" s="45" t="s">
        <v>39116</v>
      </c>
      <c r="L3" s="23" t="str">
        <f>IFERROR(VLOOKUP(D3,DB!A:I,9,0),"")</f>
        <v>Latis</v>
      </c>
    </row>
    <row r="4" spans="1:13" ht="15" customHeight="1">
      <c r="A4" s="19" t="s">
        <v>39114</v>
      </c>
      <c r="B4" s="61" t="str">
        <f>IFERROR(VLOOKUP(D4,DB!A:K,11,0),"")</f>
        <v>R3</v>
      </c>
      <c r="C4" s="18">
        <v>1</v>
      </c>
      <c r="D4" s="18" t="s">
        <v>25419</v>
      </c>
      <c r="E4" s="61"/>
      <c r="F4" s="20">
        <v>45979.462372685186</v>
      </c>
      <c r="G4" s="21">
        <f t="shared" ca="1" si="0"/>
        <v>3.3530555556353647E-2</v>
      </c>
      <c r="H4" s="22">
        <v>45979.45753472222</v>
      </c>
      <c r="I4" s="19" t="str">
        <f>IFERROR(VLOOKUP(D4,DB!A:F,6,0),"")</f>
        <v>SCECO</v>
      </c>
      <c r="J4" s="18" t="str">
        <f>IFERROR(VLOOKUP(D4,DB!A:G,7,0),"")</f>
        <v>Weak</v>
      </c>
      <c r="K4" s="45" t="s">
        <v>39116</v>
      </c>
      <c r="L4" s="23" t="str">
        <f>IFERROR(VLOOKUP(D4,DB!A:I,9,0),"")</f>
        <v>Latis</v>
      </c>
    </row>
    <row r="5" spans="1:13" ht="15" customHeight="1">
      <c r="A5" s="19"/>
      <c r="B5" s="61" t="str">
        <f>IFERROR(VLOOKUP(D5,DB!A:K,11,0),"")</f>
        <v/>
      </c>
      <c r="C5" s="18"/>
      <c r="D5" s="61"/>
      <c r="E5" s="61"/>
      <c r="F5" s="20"/>
      <c r="G5" s="21">
        <f t="shared" ca="1" si="0"/>
        <v>45979.495903240742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45979.495903240742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ref="G7:G70" ca="1" si="1">IFERROR(NOW()-F7,"-")</f>
        <v>45979.495903240742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45979.495903240742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45979.495903240742</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45979.495903240742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45979.495903240742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45979.495903240742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45979.495903240742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45979.495903240742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45979.495903240742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45979.495903240742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45979.495903240742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45979.495903240742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45979.495903240742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45979.495903240742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45979.495903240742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45979.495903240742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45979.495903240742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45979.495903240742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45979.495903240742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45979.495903240742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45979.495903240742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45979.495903240742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45979.495903240742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45979.495903240742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45979.495903240742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45979.495903240742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45979.495903240742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45979.495903240742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45979.495903240742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45979.495903240742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45979.495903240742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45979.495903240742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45979.495903240742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45979.495903240742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45979.495903240742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45979.495903240742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45979.495903240742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45979.495903240742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45979.495903240742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45979.495903240742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45979.495903240742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45979.495903240742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45979.495903240742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45979.495903240742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45979.495903240742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45979.495903240742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45979.495903240742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45979.495903240742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45979.495903240742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45979.495903240742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45979.495903240742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45979.495903240742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45979.495903240742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45979.495903240742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45979.495903240742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45979.495903240742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45979.495903240742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45979.495903240742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45979.495903240742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45979.495903240742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45979.495903240742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45979.495903240742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45979.495903240742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45979.495903240742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45979.495903240742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45979.495903240742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45979.495903240742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45979.495903240742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45979.495903240742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45979.495903240742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45979.495903240742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45979.495903240742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45979.495903240742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45979.495903240742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45979.495903240742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45979.495903240742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45979.495903240742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45979.495903240742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45979.495903240742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45979.495903240742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45979.495903240742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45979.495903240742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45979.495903240742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45979.495903240742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45979.495903240742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45979.495903240742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45979.495903240742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45979.495903240742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45979.495903240742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45979.495903240742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45979.495903240742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45979.495903240742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45979.495903240742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45979.495903240742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45979.495903240742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45979.495903240742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45979.495903240742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45979.495903240742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45979.495903240742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45979.495903240742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45979.495903240742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45979.495903240742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45979.495903240742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45979.495903240742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45979.495903240742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45979.495903240742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45979.495903240742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45979.495903240742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45979.495903240742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45979.495903240742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45979.495903240742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45979.495903240742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45979.495903240742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45979.495903240742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45979.495903240742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45979.495903240742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45979.495903240742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45979.495903240742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45979.495903240742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45979.495903240742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45979.495903240742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45979.495903240742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45979.495903240742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45979.495903240742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45979.495903240742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45979.495903240742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45979.495903240742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45979.495903240742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45979.495903240742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45979.495903240742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45979.495903240742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45979.495903240742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45979.495903240742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45979.495903240742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45979.495903240742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45979.495903240742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45979.495903240742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45979.495903240742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45979.495903240742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45979.495903240742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45979.495903240742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45979.495903240742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45979.495903240742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45979.495903240742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45979.495903240742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45979.495903240742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45979.495903240742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45979.495903240742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45979.495903240742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45979.495903240742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45979.495903240742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45979.495903240742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45979.495903240742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45979.495903240742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45979.495903240742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45979.495903240742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45979.495903240742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45979.495903240742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45979.495903240742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45979.495903240742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45979.495903240742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45979.495903240742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45979.495903240742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45979.495903240742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45979.495903240742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45979.495903240742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45979.495903240742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45979.495903240742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45979.495903240742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45979.495903240742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45979.495903240742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45979.495903240742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45979.495903240742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45979.495903240742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45979.495903240742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45979.495903240742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45979.495903240742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45979.495903240742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45979.495903240742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45979.495903240742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45979.495903240742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45979.495903240742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45979.495903240742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45979.495903240742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45979.495903240742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45979.495903240742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45979.495903240742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45979.495903240742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45979.495903240742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45979.495903240742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45979.495903240742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45979.495903240742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45979.495903240742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45979.495903240742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45979.495903240742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45979.495903240742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45979.495903240742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45979.495903240742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45979.495903240742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45979.495903240742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45979.495903240742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45979.495903240742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45979.495903240742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45979.495903240742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45979.495903240742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45979.495903240742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45979.495903240742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45979.495903240742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45979.495903240742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45979.495903240742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45979.495903240742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45979.495903240742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45979.495903240742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45979.495903240742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45979.495903240742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45979.495903240742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45979.495903240742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45979.495903240742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45979.495903240742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45979.495903240742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45979.495903240742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45979.495903240742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45979.495903240742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45979.495903240742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45979.495903240742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45979.495903240742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45979.495903240742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45979.495903240742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45979.495903240742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45979.495903240742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45979.495903240742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45979.495903240742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45979.495903240742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45979.495903240742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45979.495903240742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45979.495903240742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45979.495903240742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45979.495903240742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45979.495903240742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45979.495903240742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45979.495903240742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45979.495903240742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45979.495903240742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45979.495903240742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45979.495903240742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45979.495903240742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45979.495903240742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45979.495903240742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45979.495903240742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45979.495903240742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45979.495903240742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45979.495903240742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45979.495903240742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45979.495903240742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45979.495903240742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45979.495903240742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45979.495903240742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45979.495903240742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45979.495903240742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45979.495903240742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45979.495903240742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45979.495903240742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45979.495903240742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45979.495903240742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45979.495903240742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45979.495903240742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45979.495903240742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45979.495903240742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45979.495903240742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45979.495903240742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45979.495903240742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45979.495903240742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45979.495903240742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45979.495903240742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45979.495903240742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45979.495903240742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45979.495903240742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45979.495903240742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45979.495903240742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45979.495903240742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45979.495903240742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45979.495903240742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45979.495903240742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45979.495903240742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45979.495903240742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45979.495903240742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45979.495903240742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45979.495903240742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45979.495903240742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45979.495903240742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45979.495903240742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45979.495903240742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45979.495903240742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45979.495903240742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45979.495903240742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45979.495903240742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45979.495903240742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45979.495903240742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45979.495903240742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45979.495903240742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45979.495903240742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45979.495903240742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45979.495903240742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45979.495903240742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45979.495903240742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45979.495903240742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45979.495903240742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45979.495903240742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45979.495903240742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45979.495903240742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45979.495903240742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45979.495903240742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45979.495903240742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45979.495903240742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45979.495903240742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45979.495903240742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45979.495903240742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45979.495903240742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45979.495903240742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45979.495903240742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45979.495903240742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45979.495903240742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45979.495903240742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45979.495903240742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45979.495903240742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45979.495903240742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45979.495903240742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45979.495903240742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45979.495903240742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45979.495903240742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45979.495903240742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45979.495903240742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45979.495903240742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45979.495903240742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45979.495903240742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45979.495903240742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45979.495903240742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45979.495903240742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45979.495903240742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45979.495903240742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45979.495903240742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45979.495903240742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45979.495903240742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45979.495903240742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45979.495903240742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45979.495903240742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45979.495903240742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45979.495903240742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45979.495903240742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45979.495903240742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45979.495903240742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45979.495903240742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45979.495903240742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45979.495903240742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45979.495903240742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45979.495903240742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45979.495903240742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45979.495903240742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45979.495903240742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45979.495903240742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45979.495903240742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45979.495903240742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45979.495903240742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45979.495903240742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45979.495903240742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45979.495903240742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45979.495903240742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45979.495903240742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45979.495903240742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45979.495903240742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45979.495903240742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45979.495903240742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45979.495903240742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45979.495903240742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45979.495903240742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45979.495903240742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45979.495903240742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45979.495903240742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45979.495903240742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45979.495903240742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45979.495903240742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45979.495903240742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45979.495903240742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45979.495903240742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45979.495903240742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45979.495903240742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45979.495903240742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45979.495903240742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45979.495903240742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45979.495903240742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45979.495903240742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45979.495903240742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45979.495903240742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45979.495903240742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45979.495903240742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45979.495903240742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45979.495903240742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45979.495903240742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45979.495903240742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45979.495903240742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45979.495903240742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45979.495903240742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45979.495903240742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45979.495903240742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45979.495903240742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45979.495903240742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45979.495903240742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45979.495903240742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45979.495903240742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45979.495903240742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45979.495903240742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45979.495903240742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45979.495903240742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45979.495903240742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45979.495903240742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45979.495903240742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45979.495903240742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45979.495903240742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45979.495903240742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45979.495903240742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45979.495903240742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45979.495903240742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45979.495903240742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45979.495903240742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45979.495903240742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45979.495903240742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45979.495903240742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45979.495903240742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45979.495903240742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45979.495903240742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45979.495903240742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45979.495903240742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45979.495903240742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45979.495903240742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45979.495903240742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45979.495903240742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45979.495903240742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45979.495903240742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45979.495903240742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45979.495903240742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45979.495903240742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45979.495903240742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45979.495903240742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45979.495903240742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45979.495903240742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45979.495903240742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45979.495903240742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45979.495903240742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45979.495903240742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45979.495903240742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45979.495903240742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45979.495903240742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45979.495903240742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45979.495903240742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45979.495903240742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45979.495903240742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45979.495903240742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45979.495903240742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45979.495903240742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45979.495903240742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45979.495903240742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45979.495903240742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45979.495903240742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45979.495903240742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45979.495903240742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45979.495903240742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45979.495903240742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45979.495903240742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45979.495903240742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45979.495903240742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45979.495903240742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45979.495903240742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45979.495903240742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45979.495903240742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45979.495903240742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45979.495903240742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45979.495903240742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45979.495903240742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45979.495903240742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45979.495903240742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45979.495903240742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45979.495903240742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45979.495903240742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45979.495903240742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45979.495903240742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45979.495903240742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45979.495903240742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45979.495903240742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45979.495903240742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45979.495903240742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45979.495903240742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45979.495903240742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45979.495903240742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45979.495903240742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45979.495903240742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45979.495903240742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45979.495903240742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45979.495903240742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45979.495903240742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45979.495903240742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45979.495903240742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45979.495903240742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45979.495903240742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45979.495903240742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45979.495903240742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45979.495903240742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45979.495903240742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45979.495903240742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45979.495903240742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45979.495903240742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45979.495903240742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45979.495903240742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45979.495903240742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45979.495903240742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45979.495903240742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45979.495903240742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45979.495903240742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45979.495903240742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45979.495903240742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45979.495903240742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45979.495903240742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45979.495903240742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45979.495903240742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45979.495903240742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45979.495903240742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45979.495903240742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45979.495903240742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45979.495903240742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45979.495903240742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45979.495903240742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45979.495903240742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45979.495903240742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45979.495903240742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45979.495903240742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45979.495903240742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45979.495903240742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45979.495903240742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45979.495903240742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45979.495903240742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45979.495903240742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45979.495903240742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45979.495903240742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45979.495903240742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45979.495903240742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45979.495903240742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45979.495903240742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45979.495903240742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45979.495903240742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45979.495903240742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45979.495903240742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45979.495903240742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45979.495903240742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45979.495903240742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45979.495903240742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45979.495903240742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45979.495903240742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45979.495903240742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45979.495903240742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45979.495903240742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45979.495903240742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45979.495903240742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45979.495903240742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45979.495903240742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45979.495903240742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45979.495903240742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45979.495903240742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45979.495903240742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45979.495903240742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45979.495903240742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45979.495903240742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45979.495903240742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45979.495903240742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45979.495903240742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45979.495903240742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45979.495903240742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45979.495903240742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45979.495903240742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45979.495903240742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45979.495903240742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45979.495903240742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45979.495903240742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45979.495903240742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45979.495903240742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45979.495903240742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45979.495903240742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45979.495903240742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45979.495903240742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45979.495903240742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45979.495903240742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45979.495903240742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45979.495903240742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45979.495903240742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45979.495903240742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45979.495903240742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45979.495903240742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45979.495903240742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45979.495903240742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45979.495903240742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45979.495903240742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45979.495903240742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45979.495903240742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45979.495903240742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45979.495903240742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45979.495903240742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45979.495903240742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45979.495903240742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45979.495903240742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45979.495903240742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45979.495903240742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45979.495903240742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45979.495903240742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45979.495903240742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45979.495903240742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45979.495903240742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45979.495903240742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45979.495903240742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45979.495903240742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45979.495903240742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45979.495903240742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45979.495903240742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45979.495903240742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45979.495903240742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45979.495903240742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45979.495903240742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45979.495903240742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45979.495903240742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45979.495903240742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45979.495903240742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45979.495903240742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45979.495903240742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45979.495903240742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45979.495903240742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45979.495903240742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45979.495903240742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45979.495903240742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45979.495903240742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45979.495903240742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45979.495903240742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45979.495903240742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45979.495903240742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45979.495903240742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45979.495903240742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45979.495903240742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45979.495903240742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45979.495903240742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45979.495903240742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45979.495903240742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45979.495903240742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45979.495903240742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45979.495903240742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45979.495903240742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45979.495903240742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45979.495903240742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45979.495903240742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45979.495903240742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45979.495903240742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45979.495903240742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45979.495903240742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45979.495903240742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45979.495903240742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45979.495903240742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45979.495903240742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45979.495903240742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45979.495903240742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45979.495903240742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45979.495903240742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45979.495903240742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45979.495903240742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45979.495903240742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45979.495903240742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45979.495903240742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45979.495903240742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45979.495903240742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45979.495903240742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45979.495903240742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45979.495903240742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45979.495903240742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45979.495903240742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45979.495903240742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45979.495903240742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45979.495903240742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45979.495903240742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45979.495903240742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45979.495903240742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45979.495903240742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45979.495903240742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45979.495903240742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45979.495903240742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45979.495903240742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45979.495903240742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45979.495903240742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45979.495903240742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45979.495903240742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45979.495903240742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45979.495903240742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45979.495903240742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45979.495903240742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45979.495903240742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45979.495903240742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45979.495903240742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45979.495903240742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45979.495903240742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45979.495903240742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45979.495903240742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45979.495903240742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45979.495903240742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45979.495903240742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45979.495903240742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45979.495903240742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45979.495903240742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45979.495903240742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45979.495903240742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45979.495903240742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45979.495903240742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45979.495903240742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45979.495903240742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45979.495903240742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45979.495903240742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45979.495903240742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45979.495903240742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45979.495903240742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45979.495903240742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45979.495903240742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45979.495903240742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45979.495903240742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45979.495903240742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45979.495903240742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45979.495903240742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45979.495903240742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45979.495903240742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45979.495903240742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45979.495903240742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45979.495903240742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45979.495903240742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45979.495903240742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45979.495903240742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45979.495903240742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45979.495903240742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45979.495903240742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45979.495903240742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45979.495903240742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45979.495903240742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45979.495903240742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45979.495903240742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45979.495903240742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45979.495903240742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45979.495903240742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45979.495903240742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45979.495903240742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45979.495903240742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45979.495903240742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45979.495903240742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45979.495903240742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45979.495903240742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45979.495903240742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45979.495903240742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45979.495903240742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45979.495903240742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45979.495903240742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45979.495903240742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45979.495903240742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45979.495903240742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45979.495903240742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45979.495903240742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45979.495903240742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45979.495903240742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45979.495903240742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45979.495903240742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45979.495903240742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45979.495903240742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45979.495903240742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45979.495903240742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45979.495903240742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45979.495903240742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45979.495903240742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45979.495903240742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45979.495903240742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45979.495903240742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45979.495903240742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45979.495903240742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45979.495903240742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45979.495903240742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45979.495903240742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45979.495903240742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45979.495903240742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45979.495903240742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45979.495903240742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45979.495903240742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45979.495903240742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45979.495903240742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45979.495903240742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45979.495903240742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45979.495903240742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45979.495903240742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45979.495903240742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45979.495903240742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45979.495903240742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45979.495903240742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45979.495903240742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45979.495903240742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45979.495903240742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45979.495903240742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45979.495903240742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45979.495903240742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45979.495903240742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45979.495903240742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45979.495903240742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45979.495903240742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45979.495903240742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45979.495903240742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45979.495903240742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45979.495903240742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45979.495903240742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45979.495903240742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45979.495903240742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45979.495903240742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45979.495903240742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45979.495903240742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45979.495903240742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45979.495903240742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45979.495903240742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45979.495903240742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45979.495903240742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45979.495903240742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45979.495903240742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45979.495903240742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45979.495903240742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45979.495903240742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45979.495903240742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45979.495903240742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45979.495903240742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45979.495903240742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45979.495903240742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45979.495903240742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45979.495903240742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45979.495903240742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45979.495903240742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45979.495903240742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45979.495903240742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45979.495903240742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45979.495903240742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45979.495903240742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45979.495903240742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45979.495903240742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45979.495903240742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45979.495903240742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45979.495903240742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45979.495903240742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45979.495903240742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45979.495903240742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45979.495903240742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45979.495903240742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45979.495903240742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45979.495903240742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45979.495903240742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45979.495903240742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45979.495903240742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45979.495903240742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45979.495903240742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45979.495903240742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45979.495903240742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45979.495903240742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45979.495903240742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45979.495903240742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45979.495903240742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45979.495903240742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45979.495903240742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45979.495903240742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45979.495903240742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45979.495903240742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45979.495903240742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45979.495903240742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45979.495903240742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45979.495903240742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45979.495903240742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45979.495903240742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45979.495903240742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45979.495903240742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45979.495903240742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45979.495903240742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45979.495903240742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45979.495903240742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45979.495903240742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45979.495903240742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45979.495903240742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45979.495903240742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45979.495903240742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45979.495903240742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45979.495903240742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45979.495903240742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45979.495903240742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45979.495903240742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45979.495903240742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45979.495903240742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45979.495903240742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45979.495903240742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45979.495903240742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45979.495903240742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45979.495903240742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45979.495903240742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45979.495903240742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45979.495903240742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45979.495903240742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45979.495903240742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45979.495903240742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45979.495903240742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45979.495903240742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45979.495903240742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45979.495903240742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45979.495903240742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45979.495903240742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45979.495903240742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45979.495903240742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45979.495903240742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45979.495903240742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45979.495903240742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45979.495903240742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45979.495903240742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45979.495903240742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45979.495903240742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45979.495903240742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45979.495903240742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45979.495903240742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45979.495903240742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45979.495903240742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45979.495903240742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45979.495903240742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45979.495903240742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45979.495903240742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45979.495903240742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45979.495903240742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45979.495903240742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45979.495903240742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45979.495903240742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45979.495903240742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45979.495903240742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45979.495903240742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45979.495903240742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45979.495903240742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45979.495903240742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45979.495903240742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45979.495903240742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45979.495903240742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45979.495903240742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45979.495903240742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45979.495903240742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45979.495903240742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45979.495903240742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45979.495903240742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45979.495903240742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45979.495903240742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45979.495903240742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45979.495903240742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45979.495903240742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45979.495903240742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45979.495903240742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45979.495903240742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45979.495903240742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45979.495903240742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45979.495903240742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45979.495903240742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45979.495903240742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45979.495903240742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45979.495903240742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45979.495903240742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45979.495903240742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45979.495903240742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45979.495903240742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45979.495903240742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45979.495903240742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45979.495903240742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45979.495903240742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45979.495903240742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45979.495903240742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45979.495903240742</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8"/>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276.01518564814614</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31833</v>
      </c>
      <c r="E3" s="94" t="s">
        <v>39021</v>
      </c>
      <c r="F3" s="95">
        <v>45979.417002314818</v>
      </c>
      <c r="G3" s="96">
        <f ca="1">IFERROR(NOW()-F3,"")</f>
        <v>7.8900925924244802E-2</v>
      </c>
      <c r="H3" s="95">
        <v>45979.389004629629</v>
      </c>
      <c r="I3" s="113" t="str">
        <f>IFERROR(VLOOKUP(D3,DB!A:F,6,0),"")</f>
        <v>SCECO</v>
      </c>
      <c r="J3" s="113" t="str">
        <f>IFERROR(VLOOKUP(D3,DB!A:G,7,0),"")</f>
        <v>Vandalized</v>
      </c>
      <c r="K3" s="97" t="s">
        <v>39121</v>
      </c>
      <c r="L3" s="91" t="str">
        <f>IFERROR(VLOOKUP(D3,DB!A:I,9,0),"")</f>
        <v>Latis</v>
      </c>
    </row>
    <row r="4" spans="1:16" ht="15" customHeight="1">
      <c r="A4" s="113"/>
      <c r="B4" s="113" t="str">
        <f>IFERROR(VLOOKUP(D4,DB!A:K,11,0),"")</f>
        <v/>
      </c>
      <c r="C4" s="93"/>
      <c r="D4" s="91"/>
      <c r="E4" s="94"/>
      <c r="F4" s="95"/>
      <c r="G4" s="96">
        <f ca="1">IFERROR(NOW()-F4,"")</f>
        <v>45979.495903240742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45979.495903240742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45979.495903240742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45979.495903240742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45979.495903240742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45979.495903240742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45979.495903240742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45979.495903240742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45979.495903240742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45979.495903240742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45979.495903240742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0">IFERROR(NOW()-F15,"")</f>
        <v>45979.495903240742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45979.495903240742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45979.495903240742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45979.495903240742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45979.495903240742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45979.495903240742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45979.495903240742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45979.495903240742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45979.495903240742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45979.495903240742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45979.495903240742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45979.495903240742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45979.495903240742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45979.495903240742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45979.495903240742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45979.495903240742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45979.495903240742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45979.495903240742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45979.495903240742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45979.495903240742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45979.495903240742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45979.495903240742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45979.495903240742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45979.495903240742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45979.495903240742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45979.495903240742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45979.495903240742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45979.495903240742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45979.495903240742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45979.495903240742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45979.495903240742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45979.495903240742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45979.495903240742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45979.495903240742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45979.495903240742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45979.495903240742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45979.495903240742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45979.495903240742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45979.495903240742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45979.495903240742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45979.495903240742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45979.495903240742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45979.495903240742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45979.495903240742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45979.495903240742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45979.495903240742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45979.495903240742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45979.495903240742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45979.495903240742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45979.495903240742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45979.495903240742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45979.495903240742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45979.495903240742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45979.495903240742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45979.495903240742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45979.495903240742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45979.495903240742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45979.495903240742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45979.495903240742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45979.495903240742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45979.495903240742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45979.495903240742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45979.495903240742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45979.495903240742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1">IFERROR(NOW()-F79,"")</f>
        <v>45979.495903240742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45979.495903240742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45979.495903240742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45979.495903240742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45979.495903240742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45979.495903240742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45979.495903240742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45979.495903240742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45979.495903240742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45979.495903240742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45979.495903240742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45979.495903240742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45979.495903240742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45979.495903240742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45979.495903240742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45979.495903240742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45979.495903240742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45979.495903240742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45979.495903240742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45979.495903240742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45979.495903240742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45979.495903240742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45979.495903240742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45979.495903240742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45979.495903240742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45979.495903240742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45979.495903240742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45979.495903240742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45979.495903240742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45979.495903240742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45979.495903240742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45979.495903240742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45979.495903240742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45979.495903240742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45979.495903240742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45979.495903240742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45979.495903240742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45979.495903240742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45979.495903240742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45979.495903240742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45979.495903240742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45979.495903240742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45979.495903240742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45979.495903240742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45979.495903240742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45979.495903240742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45979.495903240742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45979.495903240742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45979.495903240742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45979.495903240742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45979.495903240742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45979.495903240742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45979.495903240742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45979.495903240742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45979.495903240742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45979.495903240742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45979.495903240742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45979.495903240742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45979.495903240742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45979.495903240742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45979.495903240742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45979.495903240742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45979.495903240742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45979.495903240742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2">IFERROR(NOW()-F143,"")</f>
        <v>45979.495903240742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45979.495903240742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45979.495903240742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45979.495903240742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45979.495903240742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45979.495903240742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45979.495903240742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45979.495903240742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45979.495903240742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45979.495903240742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45979.495903240742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45979.495903240742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45979.495903240742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45979.495903240742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45979.495903240742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45979.495903240742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45979.495903240742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45979.495903240742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45979.495903240742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45979.495903240742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45979.495903240742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45979.495903240742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45979.495903240742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45979.495903240742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45979.495903240742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45979.495903240742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45979.495903240742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45979.495903240742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45979.495903240742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45979.495903240742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45979.495903240742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45979.495903240742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45979.495903240742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45979.495903240742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45979.495903240742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45979.495903240742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45979.495903240742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45979.495903240742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45979.495903240742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45979.495903240742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45979.495903240742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45979.495903240742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45979.495903240742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45979.495903240742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45979.495903240742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45979.495903240742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45979.495903240742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45979.495903240742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45979.495903240742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45979.495903240742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45979.495903240742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45979.495903240742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45979.495903240742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45979.495903240742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45979.495903240742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45979.495903240742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45979.495903240742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45979.495903240742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45979.495903240742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45979.495903240742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45979.495903240742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45979.495903240742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45979.495903240742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45979.495903240742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3">IFERROR(NOW()-F207,"")</f>
        <v>45979.495903240742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45979.495903240742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45979.495903240742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45979.495903240742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45979.495903240742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45979.495903240742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45979.495903240742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45979.495903240742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45979.495903240742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45979.495903240742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45979.495903240742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45979.495903240742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45979.495903240742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45979.495903240742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45979.495903240742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45979.495903240742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45979.495903240742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45979.495903240742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45979.495903240742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45979.495903240742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45979.495903240742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45979.495903240742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45979.495903240742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45979.495903240742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45979.495903240742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45979.495903240742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45979.495903240742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45979.495903240742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45979.495903240742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45979.495903240742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45979.495903240742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45979.495903240742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45979.495903240742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45979.495903240742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45979.495903240742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45979.495903240742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45979.495903240742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45979.495903240742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45979.495903240742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45979.495903240742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45979.495903240742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45979.495903240742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45979.495903240742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45979.495903240742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45979.495903240742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45979.495903240742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45979.495903240742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45979.495903240742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45979.495903240742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45979.495903240742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45979.495903240742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45979.495903240742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45979.495903240742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45979.495903240742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45979.495903240742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45979.495903240742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45979.495903240742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45979.495903240742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45979.495903240742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45979.495903240742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45979.495903240742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45979.495903240742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45979.495903240742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45979.495903240742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4">IFERROR(NOW()-F271,"")</f>
        <v>45979.495903240742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45979.495903240742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45979.495903240742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45979.495903240742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45979.495903240742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45979.495903240742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45979.495903240742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45979.495903240742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45979.495903240742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45979.495903240742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45979.495903240742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45979.495903240742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45979.495903240742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45979.495903240742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45979.495903240742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45979.495903240742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45979.495903240742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45979.495903240742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45979.495903240742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45979.495903240742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45979.495903240742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45979.495903240742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45979.495903240742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45979.495903240742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45979.495903240742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45979.495903240742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45979.495903240742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45979.495903240742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45979.495903240742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45979.495903240742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45979.495903240742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45979.495903240742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45979.495903240742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45979.495903240742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45979.495903240742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45979.495903240742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45979.495903240742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45979.495903240742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45979.495903240742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45979.495903240742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45979.495903240742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45979.495903240742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45979.495903240742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45979.495903240742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45979.495903240742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45979.495903240742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45979.495903240742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45979.495903240742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45979.495903240742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45979.495903240742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45979.495903240742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45979.495903240742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45979.495903240742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45979.495903240742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45979.495903240742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45979.495903240742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45979.495903240742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45979.495903240742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45979.495903240742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45979.495903240742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45979.495903240742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45979.495903240742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45979.495903240742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45979.495903240742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5">IFERROR(NOW()-F335,"")</f>
        <v>45979.495903240742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45979.495903240742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45979.495903240742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45979.495903240742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45979.495903240742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45979.495903240742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45979.495903240742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45979.495903240742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45979.495903240742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45979.495903240742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45979.495903240742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45979.495903240742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45979.495903240742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45979.495903240742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45979.495903240742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45979.495903240742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45979.495903240742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45979.495903240742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45979.495903240742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45979.495903240742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45979.495903240742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45979.495903240742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45979.495903240742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45979.495903240742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45979.495903240742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45979.495903240742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45979.495903240742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45979.495903240742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45979.495903240742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45979.495903240742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45979.495903240742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45979.495903240742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45979.495903240742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45979.495903240742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45979.495903240742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45979.495903240742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45979.495903240742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45979.495903240742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45979.495903240742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45979.495903240742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45979.495903240742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45979.495903240742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45979.495903240742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45979.495903240742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45979.495903240742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45979.495903240742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45979.495903240742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45979.495903240742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45979.495903240742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45979.495903240742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45979.495903240742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45979.495903240742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45979.495903240742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45979.495903240742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45979.495903240742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45979.495903240742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45979.495903240742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45979.495903240742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45979.495903240742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45979.495903240742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45979.495903240742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45979.495903240742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45979.495903240742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45979.495903240742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62" ca="1" si="6">IFERROR(NOW()-F399,"")</f>
        <v>45979.495903240742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45979.495903240742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45979.495903240742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45979.495903240742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45979.495903240742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45979.495903240742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45979.495903240742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45979.495903240742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45979.495903240742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45979.495903240742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45979.495903240742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45979.495903240742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45979.495903240742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45979.495903240742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45979.495903240742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45979.495903240742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45979.495903240742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45979.495903240742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45979.495903240742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45979.495903240742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45979.495903240742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45979.495903240742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45979.495903240742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45979.495903240742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45979.495903240742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45979.495903240742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45979.495903240742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45979.495903240742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45979.495903240742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45979.495903240742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45979.495903240742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45979.495903240742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45979.495903240742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45979.495903240742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45979.495903240742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45979.495903240742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45979.495903240742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45979.495903240742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45979.495903240742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45979.495903240742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45979.495903240742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45979.495903240742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45979.495903240742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45979.495903240742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45979.495903240742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45979.495903240742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45979.495903240742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45979.495903240742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45979.495903240742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45979.495903240742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45979.495903240742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45979.495903240742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45979.495903240742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45979.495903240742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45979.495903240742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45979.495903240742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45979.495903240742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45979.495903240742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45979.495903240742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45979.495903240742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45979.495903240742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45979.495903240742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45979.495903240742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45979.495903240742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ref="G463:G508" ca="1" si="7">IFERROR(NOW()-F463,"")</f>
        <v>45979.495903240742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45979.495903240742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45979.495903240742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45979.495903240742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45979.495903240742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45979.495903240742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45979.495903240742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45979.495903240742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45979.495903240742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45979.495903240742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45979.495903240742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45979.495903240742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45979.495903240742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45979.495903240742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45979.495903240742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45979.495903240742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45979.495903240742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45979.495903240742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45979.495903240742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45979.495903240742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45979.495903240742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45979.495903240742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45979.495903240742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45979.495903240742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45979.495903240742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45979.495903240742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45979.495903240742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45979.495903240742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45979.495903240742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45979.495903240742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45979.495903240742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45979.495903240742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45979.495903240742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45979.495903240742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45979.495903240742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45979.495903240742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45979.495903240742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45979.495903240742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45979.495903240742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45979.495903240742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45979.495903240742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45979.495903240742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45979.495903240742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45979.495903240742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45979.495903240742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45979.495903240742</v>
      </c>
      <c r="H508" s="95"/>
      <c r="I508" s="113" t="str">
        <f>IFERROR(VLOOKUP(D508,DB!A:F,6,0),"")</f>
        <v/>
      </c>
      <c r="J508" s="113" t="str">
        <f>IFERROR(VLOOKUP(D508,DB!A:G,7,0),"")</f>
        <v/>
      </c>
      <c r="K508" s="97"/>
      <c r="L508" s="91" t="str">
        <f>IFERROR(VLOOKUP(D508,DB!A:I,9,0),"")</f>
        <v/>
      </c>
    </row>
  </sheetData>
  <dataValidations count="2">
    <dataValidation allowBlank="1" showInputMessage="1" showErrorMessage="1" sqref="E1" xr:uid="{A4F81451-56CC-4543-9497-104C4E44EE4B}"/>
    <dataValidation type="list" allowBlank="1" showInputMessage="1" showErrorMessage="1" sqref="E2:E5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87.663843055554025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53.3070259259257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30.834792129629932</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5">
        <v>45977.514803240738</v>
      </c>
      <c r="G5" s="111">
        <f ca="1">IFERROR(NOW()-F5,"")</f>
        <v>1.9811000000045169</v>
      </c>
      <c r="H5" s="135">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11">
        <f ca="1">IFERROR(NOW()-F6,"")</f>
        <v>45979.495903240742</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45979.495903240742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45979.495903240742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45979.495903240742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45979.495903240742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45979.495903240742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45979.495903240742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45979.495903240742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45979.495903240742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45979.495903240742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45979.495903240742</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45979.495903240742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45979.495903240742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45979.495903240742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45979.495903240742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45979.495903240742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45979.495903240742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45979.495903240742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45979.495903240742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45979.495903240742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45979.495903240742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45979.495903240742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45979.495903240742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45979.495903240742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45979.495903240742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45979.495903240742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45979.495903240742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45979.495903240742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45979.495903240742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45979.495903240742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45979.495903240742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45979.495903240742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45979.495903240742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45979.495903240742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45979.495903240742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45979.495903240742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45979.495903240742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45979.495903240742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45979.495903240742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45979.495903240742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45979.495903240742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45979.495903240742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45979.495903240742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45979.495903240742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45979.495903240742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45979.495903240742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45979.495903240742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45979.495903240742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45979.495903240742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45979.495903240742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45979.495903240742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45979.495903240742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45979.495903240742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45979.495903240742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45979.495903240742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45979.495903240742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45979.495903240742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45979.495903240742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45979.495903240742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45979.495903240742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45979.495903240742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45979.495903240742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45979.495903240742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45979.495903240742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45979.495903240742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45979.495903240742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45979.495903240742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45979.495903240742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45979.495903240742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45979.495903240742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45979.495903240742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45979.495903240742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45979.495903240742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45979.495903240742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45979.495903240742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45979.495903240742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45979.495903240742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45979.495903240742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45979.495903240742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45979.495903240742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45979.495903240742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45979.495903240742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45979.495903240742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45979.495903240742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45979.495903240742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45979.495903240742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45979.495903240742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45979.495903240742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45979.495903240742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45979.495903240742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45979.495903240742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45979.495903240742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45979.495903240742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45979.495903240742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45979.495903240742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45979.495903240742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45979.495903240742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45979.495903240742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45979.495903240742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45979.495903240742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45979.495903240742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45979.495903240742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45979.495903240742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45979.495903240742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45979.495903240742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45979.495903240742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45979.495903240742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45979.495903240742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45979.495903240742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45979.495903240742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45979.495903240742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45979.495903240742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45979.495903240742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45979.495903240742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45979.495903240742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45979.495903240742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45979.495903240742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45979.495903240742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45979.495903240742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45979.495903240742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45979.495903240742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45979.495903240742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45979.495903240742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45979.495903240742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45979.495903240742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45979.495903240742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45979.495903240742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45979.495903240742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45979.495903240742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45979.495903240742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45979.495903240742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45979.495903240742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45979.495903240742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45979.495903240742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45979.495903240742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45979.495903240742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45979.495903240742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45979.495903240742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45979.495903240742</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45979.495903240742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45979.495903240742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45979.495903240742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45979.495903240742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45979.495903240742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45979.495903240742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45979.495903240742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45979.495903240742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45979.495903240742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45979.495903240742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45979.495903240742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45979.495903240742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45979.495903240742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45979.495903240742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45979.495903240742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45979.495903240742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45979.495903240742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45979.495903240742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45979.495903240742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45979.495903240742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45979.495903240742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45979.495903240742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45979.495903240742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45979.495903240742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45979.495903240742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45979.495903240742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45979.495903240742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45979.495903240742</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37390</v>
      </c>
      <c r="E2" s="109" t="s">
        <v>39021</v>
      </c>
      <c r="F2" s="121">
        <v>45979.422094907408</v>
      </c>
      <c r="G2" s="104">
        <f t="shared" ref="G2:G46" ca="1" si="0">IFERROR(NOW()-F2,"-")</f>
        <v>7.3808333334454801E-2</v>
      </c>
      <c r="H2" s="121">
        <v>45979.422094907408</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7.6046296308049932E-3</v>
      </c>
      <c r="H3" s="121">
        <v>45979.488298611112</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45979.495903240742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45979.495903240742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45979.495903240742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45979.495903240742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45979.495903240742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45979.495903240742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45979.495903240742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45979.495903240742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45979.495903240742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45979.495903240742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45979.495903240742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45979.495903240742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45979.495903240742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45979.495903240742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45979.495903240742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45979.495903240742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45979.495903240742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45979.495903240742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45979.495903240742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45979.495903240742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45979.495903240742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45979.495903240742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45979.495903240742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45979.495903240742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45979.495903240742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45979.495903240742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45979.495903240742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45979.495903240742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45979.495903240742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45979.495903240742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45979.495903240742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45979.495903240742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45979.495903240742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45979.495903240742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45979.495903240742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45979.495903240742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45979.495903240742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45979.495903240742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45979.495903240742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45979.495903240742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45979.495903240742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45979.495903240742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45979.495903240742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45979.495903240742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45979.495903240742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45979.495903240742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45979.495903240742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45979.495903240742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45979.495903240742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45979.495903240742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45979.495903240742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45979.495903240742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45979.495903240742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45979.495903240742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45979.495903240742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45979.495903240742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45979.495903240742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45979.495903240742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45979.495903240742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45979.495903240742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45979.495903240742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45979.495903240742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45979.495903240742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45979.495903240742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45979.495903240742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45979.495903240742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45979.495903240742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45979.495903240742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45979.495903240742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45979.495903240742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45979.495903240742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45979.495903240742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45979.495903240742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45979.495903240742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45979.495903240742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45979.495903240742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45979.495903240742</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