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22" documentId="120_S{2AC9BD13-BADA-5192-A53E-5A8FF88502F6}" xr6:coauthVersionLast="47" xr6:coauthVersionMax="47" xr10:uidLastSave="{0E78B28D-4267-4415-8355-CFDAC4FEC8C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<sst xmlns="http://schemas.openxmlformats.org/spreadsheetml/2006/main" count="181589" uniqueCount="39209">
  <si>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</si>
  <si>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</si>
  <si>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</si>
  <si>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</si>
  <si>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</si>
  <si>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</si>
  <si>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</si>
  <si>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</si>
  <si>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</si>
  <si>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</si>
  <si>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</si>
  <si>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</si>
  <si>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</si>
  <si>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</si>
  <si>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</si>
  <si>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</si>
  <si>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</si>
  <si>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</si>
  <si>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</si>
  <si>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</si>
  <si>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</si>
  <si>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</si>
  <si>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</si>
  <si>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</si>
  <si>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</si>
  <si>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</si>
  <si>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</si>
  <si>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</si>
  <si>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</si>
  <si>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</si>
  <si>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</si>
  <si>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</si>
  <si>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</si>
  <si>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</si>
  <si>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</si>
  <si>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</si>
  <si>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</si>
  <si>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</si>
  <si>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</si>
  <si>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</si>
  <si>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</si>
  <si>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</si>
  <si>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</si>
  <si>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</si>
  <si>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</si>
  <si>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</si>
  <si>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</si>
  <si>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</si>
  <si>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</si>
  <si>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</si>
  <si>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</si>
  <si>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</si>
  <si>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</si>
  <si>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</si>
  <si>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</si>
  <si>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</si>
  <si>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</si>
  <si>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</si>
  <si>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</si>
  <si>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</si>
  <si>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</si>
  <si>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</si>
  <si>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</si>
  <si>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</si>
  <si>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</si>
  <si>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</si>
  <si>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</si>
  <si>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</si>
  <si>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</si>
  <si>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</si>
  <si>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</si>
  <si>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</si>
  <si>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</si>
  <si>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</si>
  <si>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</si>
  <si>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</si>
  <si>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</si>
  <si>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</si>
  <si>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</si>
  <si>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</si>
  <si>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</si>
  <si>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</si>
  <si>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</si>
  <si>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</si>
  <si>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</si>
  <si>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</si>
  <si>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</si>
  <si>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</si>
  <si>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</si>
  <si>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</si>
  <si>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</si>
  <si>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</si>
  <si>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</si>
  <si>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</si>
  <si>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</si>
  <si>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</si>
  <si>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</si>
  <si>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</si>
  <si>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</si>
  <si>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</si>
  <si>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</si>
  <si>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</si>
  <si>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</si>
  <si>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</si>
  <si>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</si>
  <si>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</si>
  <si>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</si>
  <si>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</si>
  <si>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</si>
  <si>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</si>
  <si>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</si>
  <si>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</si>
  <si>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</si>
  <si>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</si>
  <si>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</si>
  <si>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</si>
  <si>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</si>
  <si>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</si>
  <si>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</si>
  <si>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</si>
  <si>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</si>
  <si>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</si>
  <si>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</si>
  <si>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</si>
  <si>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</si>
  <si>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</si>
  <si>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</si>
  <si>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</si>
  <si>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</si>
  <si>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</si>
  <si>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</si>
  <si>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</si>
  <si>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</si>
  <si>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</si>
  <si>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</si>
  <si>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</si>
  <si>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</si>
  <si>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</si>
  <si>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</si>
  <si>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</si>
  <si>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</si>
  <si>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</si>
  <si>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</si>
  <si>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</si>
  <si>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</si>
  <si>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</si>
  <si>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</si>
  <si>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</si>
  <si>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</si>
  <si>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</si>
  <si>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</si>
  <si>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</si>
  <si>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</si>
  <si>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</si>
  <si>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</si>
  <si>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</si>
  <si>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</si>
  <si>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</si>
  <si>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</si>
  <si>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</si>
  <si>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</si>
  <si>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</si>
  <si>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</si>
  <si>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</si>
  <si>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</si>
  <si>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</si>
  <si>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</si>
  <si>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</si>
  <si>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</si>
  <si>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</si>
  <si>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</si>
  <si>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</si>
  <si>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</si>
  <si>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</si>
  <si>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</si>
  <si>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</si>
  <si>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</si>
  <si>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</si>
  <si>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</si>
  <si>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</si>
  <si>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</si>
  <si>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</si>
  <si>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</si>
  <si>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</si>
  <si>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</si>
  <si>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</si>
  <si>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</si>
  <si>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</si>
  <si>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</si>
  <si>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</si>
  <si>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</si>
  <si>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</si>
  <si>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</si>
  <si>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</si>
  <si>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</si>
  <si>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</si>
  <si>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</si>
  <si>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</si>
  <si>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</si>
  <si>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</si>
  <si>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</si>
  <si>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</si>
  <si>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</si>
  <si>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</si>
  <si>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</si>
  <si>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</si>
  <si>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</si>
  <si>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</si>
  <si>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</si>
  <si>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</si>
  <si>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</si>
  <si>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</si>
  <si>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</si>
  <si>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</si>
  <si>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</si>
  <si>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</si>
  <si>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</si>
  <si>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</si>
  <si>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</si>
  <si>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</si>
  <si>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</si>
  <si>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</si>
  <si>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</si>
  <si>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</si>
  <si>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</si>
  <si>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</si>
  <si>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</si>
  <si>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</si>
  <si>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</si>
  <si>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</si>
  <si>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</si>
  <si>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</si>
  <si>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</si>
  <si>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</si>
  <si>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</si>
  <si>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</si>
  <si>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</si>
  <si>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</si>
  <si>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</si>
  <si>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</si>
  <si>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</si>
  <si>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</si>
  <si>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</si>
  <si>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</si>
  <si>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</si>
  <si>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</si>
  <si>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</si>
  <si>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</si>
  <si>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</si>
  <si>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</si>
  <si>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</si>
  <si>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</si>
  <si>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</si>
  <si>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</si>
  <si>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</si>
  <si>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</si>
  <si>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</si>
  <si>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</si>
  <si>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</si>
  <si>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</si>
  <si>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</si>
  <si>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</si>
  <si>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</si>
  <si>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</si>
  <si>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</si>
  <si>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</si>
  <si>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</si>
  <si>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</si>
  <si>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</si>
  <si>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</si>
  <si>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</si>
  <si>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</si>
  <si>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</si>
  <si>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</si>
  <si>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</si>
  <si>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</si>
  <si>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</si>
  <si>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</si>
  <si>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</si>
  <si>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</si>
  <si>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</si>
  <si>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</si>
  <si>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</si>
  <si>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</si>
  <si>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</si>
  <si>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</si>
  <si>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</si>
  <si>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</si>
  <si>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</si>
  <si>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</si>
  <si>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</si>
  <si>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</si>
  <si>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</si>
  <si>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</si>
  <si>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</si>
  <si>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</si>
  <si>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</si>
  <si>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</si>
  <si>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</si>
  <si>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</si>
  <si>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</si>
  <si>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</si>
  <si>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</si>
  <si>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</si>
  <si>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</si>
  <si>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</si>
  <si>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</si>
  <si>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</si>
  <si>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</si>
  <si>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</si>
  <si>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</si>
  <si>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</si>
  <si>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</si>
  <si>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</si>
  <si>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</si>
  <si>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</si>
  <si>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</si>
  <si>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</si>
  <si>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</si>
  <si>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</si>
  <si>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</si>
  <si>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</si>
  <si>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</si>
  <si>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</si>
  <si>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</si>
  <si>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</si>
  <si>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</si>
  <si>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</si>
  <si>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</si>
  <si>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</si>
  <si>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</si>
  <si>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</si>
  <si>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</si>
  <si>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</si>
  <si>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</si>
  <si>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</si>
  <si>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</si>
  <si>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</si>
  <si>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</si>
  <si>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</si>
  <si>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</si>
  <si>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</si>
  <si>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</si>
  <si>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</si>
  <si>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</si>
  <si>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</si>
  <si>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</si>
  <si>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</si>
  <si>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</si>
  <si>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</si>
  <si>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</si>
  <si>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</si>
  <si>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</si>
  <si>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</si>
  <si>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</si>
  <si>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</si>
  <si>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</si>
  <si>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</si>
  <si>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</si>
  <si>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</si>
  <si>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</si>
  <si>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</si>
  <si>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</si>
  <si>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</si>
  <si>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</si>
  <si>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</si>
  <si>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</si>
  <si>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</si>
  <si>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</si>
  <si>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</si>
  <si>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</si>
  <si>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</si>
  <si>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</si>
  <si>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</si>
  <si>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</si>
  <si>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</si>
  <si>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</si>
  <si>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</si>
  <si>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</si>
  <si>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</si>
  <si>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</si>
  <si>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</si>
  <si>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</si>
  <si>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</si>
  <si>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</si>
  <si>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</si>
  <si>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</si>
  <si>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</si>
  <si>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</si>
  <si>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</si>
  <si>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</si>
  <si>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</si>
  <si>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</si>
  <si>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</si>
  <si>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</si>
  <si>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</si>
  <si>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</si>
  <si>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</si>
  <si>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</si>
  <si>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</si>
  <si>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</si>
  <si>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</si>
  <si>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</si>
  <si>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</si>
  <si>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</si>
  <si>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</si>
  <si>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</si>
  <si>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</si>
  <si>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</si>
  <si>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</si>
  <si>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</si>
  <si>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</si>
  <si>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</si>
  <si>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</si>
  <si>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</si>
  <si>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</si>
  <si>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</si>
  <si>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</si>
  <si>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</si>
  <si>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</si>
  <si>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</si>
  <si>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</si>
  <si>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</si>
  <si>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</si>
  <si>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</si>
  <si>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</si>
  <si>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</si>
  <si>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</si>
  <si>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</si>
  <si>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</si>
  <si>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</si>
  <si>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</si>
  <si>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</si>
  <si>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</si>
  <si>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</si>
  <si>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</si>
  <si>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</si>
  <si>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</si>
  <si>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</si>
  <si>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</si>
  <si>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</si>
  <si>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</si>
  <si>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</si>
  <si>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</si>
  <si>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</si>
  <si>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</si>
  <si>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</si>
  <si>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</si>
  <si>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</si>
  <si>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</si>
  <si>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</si>
  <si>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</si>
  <si>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</si>
  <si>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</si>
  <si>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</si>
  <si>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</si>
  <si>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</si>
  <si>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</si>
  <si>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</si>
  <si>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</si>
  <si>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</si>
  <si>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</si>
  <si>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</si>
  <si>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</si>
  <si>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</si>
  <si>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</si>
  <si>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</si>
  <si>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</si>
  <si>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</si>
  <si>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</si>
  <si>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</si>
  <si>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</si>
  <si>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</si>
  <si>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</si>
  <si>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</si>
  <si>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</si>
  <si>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</si>
  <si>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</si>
  <si>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</si>
  <si>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</si>
  <si>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</si>
  <si>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</si>
  <si>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</si>
  <si>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</si>
  <si>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</si>
  <si>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</si>
  <si>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</si>
  <si>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</si>
  <si>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</si>
  <si>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</si>
  <si>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</si>
  <si>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</si>
  <si>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</si>
  <si>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</si>
  <si>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</si>
  <si>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</si>
  <si>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</si>
  <si>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</si>
  <si>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</si>
  <si>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</si>
  <si>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</si>
  <si>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</si>
  <si>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</si>
  <si>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</si>
  <si>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</si>
  <si>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</si>
  <si>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</si>
  <si>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</si>
  <si>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</si>
  <si>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</si>
  <si>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</si>
  <si>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</si>
  <si>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</si>
  <si>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</si>
  <si>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</si>
  <si>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</si>
  <si>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</si>
  <si>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</si>
  <si>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</si>
  <si>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</si>
  <si>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</si>
  <si>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</si>
  <si>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</si>
  <si>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</si>
  <si>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</si>
  <si>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</si>
  <si>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</si>
  <si>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</si>
  <si>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</si>
  <si>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</si>
  <si>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</si>
  <si>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</si>
  <si>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</si>
  <si>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</si>
  <si>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</si>
  <si>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</si>
  <si>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</si>
  <si>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</si>
  <si>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</si>
  <si>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</si>
  <si>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</si>
  <si>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</si>
  <si>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</si>
  <si>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</si>
  <si>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</si>
  <si>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</si>
  <si>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</si>
  <si>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</si>
  <si>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</si>
  <si>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</si>
  <si>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</si>
  <si>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</si>
  <si>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</si>
  <si>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</si>
  <si>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</si>
  <si>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</si>
  <si>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</si>
  <si>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</si>
  <si>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</si>
  <si>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</si>
  <si>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</si>
  <si>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</si>
  <si>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</si>
  <si>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</si>
  <si>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</si>
  <si>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</si>
  <si>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</si>
  <si>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</si>
  <si>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</si>
  <si>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</si>
  <si>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</si>
  <si>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</si>
  <si>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</si>
  <si>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</si>
  <si>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</si>
  <si>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</si>
  <si>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</si>
  <si>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</si>
  <si>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</si>
  <si>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</si>
  <si>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</si>
  <si>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</si>
  <si>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</si>
  <si>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</si>
  <si>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</si>
  <si>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</si>
  <si>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</si>
  <si>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</si>
  <si>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</si>
  <si>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</si>
  <si>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</si>
  <si>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</si>
  <si>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</si>
  <si>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</si>
  <si>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</si>
  <si>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</si>
  <si>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</si>
  <si>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</si>
  <si>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</si>
  <si>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</si>
  <si>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</si>
  <si>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</si>
  <si>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</si>
  <si>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</si>
  <si>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</si>
  <si>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</si>
  <si>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</si>
  <si>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</si>
  <si>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</si>
  <si>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</si>
  <si>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</si>
  <si>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</si>
  <si>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</si>
  <si>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</si>
  <si>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</si>
  <si>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</si>
  <si>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</si>
  <si>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</si>
  <si>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</si>
  <si>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</si>
  <si>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</si>
  <si>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</si>
  <si>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</si>
  <si>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</si>
  <si>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</si>
  <si>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</si>
  <si>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</si>
  <si>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</si>
  <si>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</si>
  <si>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</si>
  <si>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</si>
  <si>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</si>
  <si>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</si>
  <si>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</si>
  <si>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</si>
  <si>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</si>
  <si>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</si>
  <si>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</si>
  <si>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</si>
  <si>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</si>
  <si>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</si>
  <si>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</si>
  <si>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</si>
  <si>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</si>
  <si>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</si>
  <si>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</si>
  <si>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</si>
  <si>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</si>
  <si>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</si>
  <si>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</si>
  <si>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</si>
  <si>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</si>
  <si>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</si>
  <si>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</si>
  <si>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</si>
  <si>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</si>
  <si>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</si>
  <si>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</si>
  <si>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</si>
  <si>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</si>
  <si>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</si>
  <si>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</si>
  <si>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</si>
  <si>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</si>
  <si>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</si>
  <si>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</si>
  <si>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</si>
  <si>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</si>
  <si>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</si>
  <si>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</si>
  <si>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</si>
  <si>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</si>
  <si>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</si>
  <si>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</si>
  <si>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</si>
  <si>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</si>
  <si>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</si>
  <si>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</si>
  <si>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</si>
  <si>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</si>
  <si>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</si>
  <si>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</si>
  <si>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</si>
  <si>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</si>
  <si>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</si>
  <si>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</si>
  <si>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</si>
  <si>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</si>
  <si>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</si>
  <si>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</si>
  <si>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</si>
  <si>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</si>
  <si>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</si>
  <si>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</si>
  <si>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</si>
  <si>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</si>
  <si>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</si>
  <si>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</si>
  <si>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</si>
  <si>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</si>
  <si>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</si>
  <si>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</si>
  <si>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</si>
  <si>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</si>
  <si>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</si>
  <si>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</si>
  <si>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</si>
  <si>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</si>
  <si>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</si>
  <si>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</si>
  <si>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</si>
  <si>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</si>
  <si>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</si>
  <si>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</si>
  <si>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</si>
  <si>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</si>
  <si>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</si>
  <si>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</si>
  <si>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</si>
  <si>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</si>
  <si>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</si>
  <si>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</si>
  <si>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</si>
  <si>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</si>
  <si>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</si>
  <si>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</si>
  <si>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</si>
  <si>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</si>
  <si>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</si>
  <si>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</si>
  <si>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</si>
  <si>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</si>
  <si>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</si>
  <si>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</si>
  <si>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</si>
  <si>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</si>
  <si>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</si>
  <si>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</si>
  <si>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</si>
  <si>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</si>
  <si>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</si>
  <si>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</si>
  <si>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</si>
  <si>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</si>
  <si>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</si>
  <si>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</si>
  <si>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</si>
  <si>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</si>
  <si>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</si>
  <si>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</si>
  <si>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</si>
  <si>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</si>
  <si>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</si>
  <si>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</si>
  <si>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</si>
  <si>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</si>
  <si>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</si>
  <si>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</si>
  <si>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</si>
  <si>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</si>
  <si>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</si>
  <si>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</si>
  <si>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</si>
  <si>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</si>
  <si>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</si>
  <si>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</si>
  <si>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</si>
  <si>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</si>
  <si>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</si>
  <si>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</si>
  <si>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</si>
  <si>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</si>
  <si>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</si>
  <si>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</si>
  <si>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</si>
  <si>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</si>
  <si>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</si>
  <si>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</si>
  <si>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</si>
  <si>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</si>
  <si>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</si>
  <si>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</si>
  <si>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</si>
  <si>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</si>
  <si>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</si>
  <si>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</si>
  <si>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</si>
  <si>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</si>
  <si>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</si>
  <si>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</si>
  <si>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</si>
  <si>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</si>
  <si>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</si>
  <si>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</si>
  <si>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</si>
  <si>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</si>
  <si>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</si>
  <si>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</si>
  <si>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</si>
  <si>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</si>
  <si>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</si>
  <si>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</si>
  <si>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</si>
  <si>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</si>
  <si>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</si>
  <si>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</si>
  <si>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</si>
  <si>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</si>
  <si>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</si>
  <si>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</si>
  <si>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</si>
  <si>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</si>
  <si>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</si>
  <si>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</si>
  <si>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</si>
  <si>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</si>
  <si>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</si>
  <si>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</si>
  <si>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</si>
  <si>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</si>
  <si>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</si>
  <si>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</si>
  <si>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</si>
  <si>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</si>
  <si>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</si>
  <si>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</si>
  <si>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</si>
  <si>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</si>
  <si>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</si>
  <si>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</si>
  <si>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</si>
  <si>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</si>
  <si>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</si>
  <si>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</si>
  <si>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</si>
  <si>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</si>
  <si>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</si>
  <si>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</si>
  <si>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</si>
  <si>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</si>
  <si>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</si>
  <si>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</si>
  <si>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</si>
  <si>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</si>
  <si>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</si>
  <si>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</si>
  <si>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</si>
  <si>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</si>
  <si>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</si>
  <si>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</si>
  <si>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</si>
  <si>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</si>
  <si>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</si>
  <si>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</si>
  <si>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</si>
  <si>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</si>
  <si>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</si>
  <si>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</si>
  <si>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</si>
  <si>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</si>
  <si>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</si>
  <si>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</si>
  <si>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</si>
  <si>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</si>
  <si>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</si>
  <si>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</si>
  <si>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</si>
  <si>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</si>
  <si>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</si>
  <si>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</si>
  <si>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</si>
  <si>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</si>
  <si>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</si>
  <si>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</si>
  <si>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</si>
  <si>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</si>
  <si>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</si>
  <si>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</si>
  <si>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</si>
  <si>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</si>
  <si>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</si>
  <si>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</si>
  <si>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</si>
  <si>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</si>
  <si>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</si>
  <si>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</si>
  <si>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</si>
  <si>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</si>
  <si>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</si>
  <si>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</si>
  <si>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</si>
  <si>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</si>
  <si>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</si>
  <si>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</si>
  <si>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</si>
  <si>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</si>
  <si>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</si>
  <si>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</si>
  <si>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</si>
  <si>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</si>
  <si>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</si>
  <si>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</si>
  <si>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</si>
  <si>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</si>
  <si>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</si>
  <si>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</si>
  <si>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</si>
  <si>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</si>
  <si>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</si>
  <si>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</si>
  <si>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</si>
  <si>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</si>
  <si>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</si>
  <si>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</si>
  <si>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</si>
  <si>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</si>
  <si>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</si>
  <si>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</si>
  <si>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</si>
  <si>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</si>
  <si>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</si>
  <si>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</si>
  <si>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</si>
  <si>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</si>
  <si>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</si>
  <si>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</si>
  <si>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</si>
  <si>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</si>
  <si>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</si>
  <si>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</si>
  <si>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</si>
  <si>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</si>
  <si>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</si>
  <si>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</si>
  <si>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</si>
  <si>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</si>
  <si>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</si>
  <si>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</si>
  <si>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</si>
  <si>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</si>
  <si>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</si>
  <si>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</si>
  <si>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</si>
  <si>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</si>
  <si>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</si>
  <si>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</si>
  <si>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</si>
  <si>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</si>
  <si>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</si>
  <si>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</si>
  <si>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</si>
  <si>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</si>
  <si>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</si>
  <si>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</si>
  <si>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</si>
  <si>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</si>
  <si>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</si>
  <si>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</si>
  <si>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</si>
  <si>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</si>
  <si>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</si>
  <si>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</si>
  <si>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</si>
  <si>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</si>
  <si>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</si>
  <si>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</si>
  <si>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</si>
  <si>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</si>
  <si>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</si>
  <si>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</si>
  <si>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</si>
  <si>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</si>
  <si>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</si>
  <si>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</si>
  <si>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</si>
  <si>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</si>
  <si>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</si>
  <si>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</si>
  <si>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</si>
  <si>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</si>
  <si>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</si>
  <si>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</si>
  <si>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</si>
  <si>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</si>
  <si>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</si>
  <si>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</si>
  <si>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</si>
  <si>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</si>
  <si>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</si>
  <si>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</si>
  <si>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</si>
  <si>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</si>
  <si>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</si>
  <si>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</si>
  <si>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</si>
  <si>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</si>
  <si>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</si>
  <si>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</si>
  <si>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</si>
  <si>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</si>
  <si>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</si>
  <si>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</si>
  <si>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</si>
  <si>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</si>
  <si>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</si>
  <si>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</si>
  <si>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</si>
  <si>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</si>
  <si>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</si>
  <si>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</si>
  <si>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</si>
  <si>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</si>
  <si>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</si>
  <si>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</si>
  <si>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</si>
  <si>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</si>
  <si>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</si>
  <si>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</si>
  <si>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</si>
  <si>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</si>
  <si>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</si>
  <si>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</si>
  <si>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</si>
  <si>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</si>
  <si>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</si>
  <si>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</si>
  <si>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</si>
  <si>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</si>
  <si>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</si>
  <si>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</si>
  <si>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</si>
  <si>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</si>
  <si>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</si>
  <si>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</si>
  <si>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</si>
  <si>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</si>
  <si>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</si>
  <si>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</si>
  <si>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</si>
  <si>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</si>
  <si>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</si>
  <si>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</si>
  <si>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</si>
  <si>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</si>
  <si>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</si>
  <si>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</si>
  <si>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</si>
  <si>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</si>
  <si>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</si>
  <si>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</si>
  <si>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</si>
  <si>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</si>
  <si>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</si>
  <si>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</si>
  <si>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</si>
  <si>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</si>
  <si>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</si>
  <si>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</si>
  <si>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</si>
  <si>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</si>
  <si>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</si>
  <si>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</si>
  <si>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</si>
  <si>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</si>
  <si>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</si>
  <si>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</si>
  <si>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</si>
  <si>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</si>
  <si>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</si>
  <si>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</si>
  <si>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</si>
  <si>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</si>
  <si>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</si>
  <si>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</si>
  <si>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</si>
  <si>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</si>
  <si>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</si>
  <si>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</si>
  <si>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</si>
  <si>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</si>
  <si>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</si>
  <si>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</si>
  <si>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</si>
  <si>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</si>
  <si>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</si>
  <si>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</si>
  <si>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</si>
  <si>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</si>
  <si>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</si>
  <si>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</si>
  <si>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</si>
  <si>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</si>
  <si>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</si>
  <si>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</si>
  <si>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</si>
  <si>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</si>
  <si>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</si>
  <si>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</si>
  <si>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</si>
  <si>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</si>
  <si>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</si>
  <si>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</si>
  <si>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</si>
  <si>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</si>
  <si>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</si>
  <si>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</si>
  <si>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</si>
  <si>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</si>
  <si>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</si>
  <si>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</si>
  <si>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</si>
  <si>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</si>
  <si>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</si>
  <si>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</si>
  <si>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</si>
  <si>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</si>
  <si>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</si>
  <si>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</si>
  <si>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</si>
  <si>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</si>
  <si>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</si>
  <si>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</si>
  <si>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</si>
  <si>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</si>
  <si>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</si>
  <si>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</si>
  <si>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</si>
  <si>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</si>
  <si>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</si>
  <si>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</si>
  <si>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</si>
  <si>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</si>
  <si>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</si>
  <si>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</si>
  <si>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</si>
  <si>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</si>
  <si>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</si>
  <si>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</si>
  <si>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</si>
  <si>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</si>
  <si>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</si>
  <si>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</si>
  <si>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</si>
  <si>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</si>
  <si>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</si>
  <si>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</si>
  <si>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</si>
  <si>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</si>
  <si>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</si>
  <si>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</si>
  <si>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</si>
  <si>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</si>
  <si>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</si>
  <si>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</si>
  <si>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</si>
  <si>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</si>
  <si>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</si>
  <si>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</si>
  <si>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</si>
  <si>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</si>
  <si>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</si>
  <si>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</si>
  <si>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</si>
  <si>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</si>
  <si>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</si>
  <si>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</si>
  <si>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</si>
  <si>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</si>
  <si>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</si>
  <si>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</si>
  <si>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</si>
  <si>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</si>
  <si>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</si>
  <si>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</si>
  <si>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</si>
  <si>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</si>
  <si>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</si>
  <si>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</si>
  <si>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</si>
  <si>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</si>
  <si>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</si>
  <si>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</si>
  <si>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</si>
  <si>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</si>
  <si>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</si>
  <si>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</si>
  <si>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</si>
  <si>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</si>
  <si>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</si>
  <si>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</si>
  <si>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</si>
  <si>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</si>
  <si>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</si>
  <si>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</si>
  <si>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</si>
  <si>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</si>
  <si>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</si>
  <si>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</si>
  <si>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</si>
  <si>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</si>
  <si>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</si>
  <si>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</si>
  <si>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</si>
  <si>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</si>
  <si>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</si>
  <si>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</si>
  <si>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</si>
  <si>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</si>
  <si>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</si>
  <si>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</si>
  <si>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</si>
  <si>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</si>
  <si>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</si>
  <si>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</si>
  <si>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</si>
  <si>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</si>
  <si>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</si>
  <si>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</si>
  <si>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</si>
  <si>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</si>
  <si>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</si>
  <si>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</si>
  <si>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</si>
  <si>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</si>
  <si>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</si>
  <si>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</si>
  <si>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</si>
  <si>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</si>
  <si>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</si>
  <si>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</si>
  <si>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</si>
  <si>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</si>
  <si>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</si>
  <si>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</si>
  <si>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</si>
  <si>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</si>
  <si>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</si>
  <si>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</si>
  <si>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</si>
  <si>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</si>
  <si>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</si>
  <si>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</si>
  <si>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</si>
  <si>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</si>
  <si>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</si>
  <si>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</si>
  <si>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</si>
  <si>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</si>
  <si>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</si>
  <si>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</si>
  <si>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</si>
  <si>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</si>
  <si>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</si>
  <si>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</si>
  <si>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</si>
  <si>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</si>
  <si>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</si>
  <si>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</si>
  <si>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</si>
  <si>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</si>
  <si>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</si>
  <si>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</si>
  <si>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</si>
  <si>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</si>
  <si>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</si>
  <si>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</si>
  <si>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</si>
  <si>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</si>
  <si>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</si>
  <si>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</si>
  <si>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</si>
  <si>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</si>
  <si>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</si>
  <si>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</si>
  <si>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</si>
  <si>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</si>
  <si>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</si>
  <si>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</si>
  <si>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</si>
  <si>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</si>
  <si>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</si>
  <si>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</si>
  <si>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</si>
  <si>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</si>
  <si>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</si>
  <si>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</si>
  <si>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</si>
  <si>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</si>
  <si>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</si>
  <si>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</si>
  <si>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</si>
  <si>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</si>
  <si>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</si>
  <si>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</si>
  <si>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</si>
  <si>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</si>
  <si>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</si>
  <si>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</si>
  <si>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</si>
  <si>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</si>
  <si>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</si>
  <si>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</si>
  <si>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</si>
  <si>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</si>
  <si>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</si>
  <si>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</si>
  <si>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</si>
  <si>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</si>
  <si>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</si>
  <si>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</si>
  <si>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</si>
  <si>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</si>
  <si>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</si>
  <si>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</si>
  <si>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</si>
  <si>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</si>
  <si>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</si>
  <si>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</si>
  <si>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</si>
  <si>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</si>
  <si>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</si>
  <si>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</si>
  <si>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</si>
  <si>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</si>
  <si>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</si>
  <si>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</si>
  <si>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</si>
  <si>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</si>
  <si>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</si>
  <si>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</si>
  <si>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</si>
  <si>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</si>
  <si>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</si>
  <si>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</si>
  <si>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</si>
  <si>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</si>
  <si>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</si>
  <si>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</si>
  <si>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</si>
  <si>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</si>
  <si>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</si>
  <si>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</si>
  <si>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</si>
  <si>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</si>
  <si>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</si>
  <si>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</si>
  <si>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</si>
  <si>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</si>
  <si>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</si>
  <si>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</si>
  <si>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</si>
  <si>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</si>
  <si>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</si>
  <si>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</si>
  <si>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</si>
  <si>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</si>
  <si>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</si>
  <si>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</si>
  <si>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</si>
  <si>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</si>
  <si>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</si>
  <si>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</si>
  <si>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</si>
  <si>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</si>
  <si>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</si>
  <si>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</si>
  <si>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</si>
  <si>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</si>
  <si>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</si>
  <si>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</si>
  <si>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</si>
  <si>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</si>
  <si>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</si>
  <si>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</si>
  <si>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</si>
  <si>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</si>
  <si>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</si>
  <si>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</si>
  <si>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</si>
  <si>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</si>
  <si>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</si>
  <si>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</si>
  <si>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</si>
  <si>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</si>
  <si>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</si>
  <si>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</si>
  <si>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</si>
  <si>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</si>
  <si>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</si>
  <si>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</si>
  <si>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</si>
  <si>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</si>
  <si>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</si>
  <si>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</si>
  <si>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</si>
  <si>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</si>
  <si>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</si>
  <si>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</si>
  <si>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</si>
  <si>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</si>
  <si>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</si>
  <si>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</si>
  <si>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</si>
  <si>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</si>
  <si>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</si>
  <si>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</si>
  <si>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</si>
  <si>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</si>
  <si>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</si>
  <si>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</si>
  <si>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</si>
  <si>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</si>
  <si>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</si>
  <si>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</si>
  <si>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</si>
  <si>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</si>
  <si>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</si>
  <si>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</si>
  <si>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</si>
  <si>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</si>
  <si>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</si>
  <si>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</si>
  <si>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</si>
  <si>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</si>
  <si>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</si>
  <si>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</si>
  <si>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</si>
  <si>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</si>
  <si>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</si>
  <si>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</si>
  <si>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</si>
  <si>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</si>
  <si>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</si>
  <si>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</si>
  <si>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</si>
  <si>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</si>
  <si>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</si>
  <si>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</si>
  <si>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</si>
  <si>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</si>
  <si>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</si>
  <si>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</si>
  <si>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</si>
  <si>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</si>
  <si>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</si>
  <si>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</si>
  <si>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</si>
  <si>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</si>
  <si>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</si>
  <si>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</si>
  <si>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</si>
  <si>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</si>
  <si>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</si>
  <si>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</si>
  <si>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</si>
  <si>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</si>
  <si>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</si>
  <si>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</si>
  <si>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</si>
  <si>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</si>
  <si>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</si>
  <si>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</si>
  <si>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</si>
  <si>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</si>
  <si>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</si>
  <si>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</si>
  <si>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</si>
  <si>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</si>
  <si>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</si>
  <si>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</si>
  <si>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</si>
  <si>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</si>
  <si>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</si>
  <si>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</si>
  <si>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</si>
  <si>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</si>
  <si>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</si>
  <si>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</si>
  <si>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</si>
  <si>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</si>
  <si>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</si>
  <si>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</si>
  <si>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</si>
  <si>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</si>
  <si>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</si>
  <si>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</si>
  <si>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</si>
  <si>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</si>
  <si>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</si>
  <si>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</si>
  <si>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</si>
  <si>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</si>
  <si>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</si>
  <si>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</si>
  <si>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</si>
  <si>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</si>
  <si>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</si>
  <si>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</si>
  <si>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</si>
  <si>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</si>
  <si>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</si>
  <si>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</si>
  <si>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</si>
  <si>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</si>
  <si>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</si>
  <si>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</si>
  <si>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</si>
  <si>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</si>
  <si>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</si>
  <si>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</si>
  <si>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</si>
  <si>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</si>
  <si>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</si>
  <si>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</si>
  <si>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</si>
  <si>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</si>
  <si>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</si>
  <si>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</si>
  <si>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</si>
  <si>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</si>
  <si>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</si>
  <si>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</si>
  <si>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</si>
  <si>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</si>
  <si>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</si>
  <si>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</si>
  <si>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</si>
  <si>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</si>
  <si>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</si>
  <si>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</si>
  <si>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</si>
  <si>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</si>
  <si>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</si>
  <si>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</si>
  <si>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</si>
  <si>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</si>
  <si>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</si>
  <si>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</si>
  <si>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</si>
  <si>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</si>
  <si>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</si>
  <si>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</si>
  <si>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</si>
  <si>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</si>
  <si>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</si>
  <si>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</si>
  <si>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</si>
  <si>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</si>
  <si>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</si>
  <si>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</si>
  <si>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</si>
  <si>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</si>
  <si>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</si>
  <si>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</si>
  <si>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</si>
  <si>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</si>
  <si>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</si>
  <si>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</si>
  <si>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</si>
  <si>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</si>
  <si>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</si>
  <si>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</si>
  <si>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</si>
  <si>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</si>
  <si>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</si>
  <si>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</si>
  <si>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</si>
  <si>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</si>
  <si>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</si>
  <si>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</si>
  <si>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</si>
  <si>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</si>
  <si>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</si>
  <si>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</si>
  <si>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</si>
  <si>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</si>
  <si>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</si>
  <si>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</si>
  <si>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</si>
  <si>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</si>
  <si>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</si>
  <si>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</si>
  <si>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</si>
  <si>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</si>
  <si>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</si>
  <si>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</si>
  <si>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</si>
  <si>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</si>
  <si>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</si>
  <si>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</si>
  <si>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</si>
  <si>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</si>
  <si>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</si>
  <si>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</si>
  <si>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</si>
  <si>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</si>
  <si>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</si>
  <si>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</si>
  <si>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</si>
  <si>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</si>
  <si>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</si>
  <si>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</si>
  <si>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</si>
  <si>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</si>
  <si>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</si>
  <si>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</si>
  <si>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</si>
  <si>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</si>
  <si>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</si>
  <si>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</si>
  <si>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</si>
  <si>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</si>
  <si>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</si>
  <si>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</si>
  <si>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</si>
  <si>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</si>
  <si>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</si>
  <si>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</si>
  <si>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</si>
  <si>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</si>
  <si>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</si>
  <si>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</si>
  <si>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</si>
  <si>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</si>
  <si>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</si>
  <si>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</si>
  <si>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</si>
  <si>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</si>
  <si>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</si>
  <si>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</si>
  <si>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</si>
  <si>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</si>
  <si>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</si>
  <si>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</si>
  <si>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</si>
  <si>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</si>
  <si>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</si>
  <si>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</si>
  <si>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</si>
  <si>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</si>
  <si>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</si>
  <si>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</si>
  <si>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</si>
  <si>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</si>
  <si>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</si>
  <si>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</si>
  <si>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</si>
  <si>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</si>
  <si>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</si>
  <si>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</si>
  <si>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</si>
  <si>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</si>
  <si>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</si>
  <si>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</si>
  <si>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</si>
  <si>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</si>
  <si>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</si>
  <si>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</si>
  <si>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</si>
  <si>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</si>
  <si>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</si>
  <si>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</si>
  <si>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</si>
  <si>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</si>
  <si>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</si>
  <si>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</si>
  <si>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</si>
  <si>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</si>
  <si>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</si>
  <si>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</si>
  <si>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</si>
  <si>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</si>
  <si>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</si>
  <si>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</si>
  <si>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</si>
  <si>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</si>
  <si>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</si>
  <si>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</si>
  <si>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</si>
  <si>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</si>
  <si>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</si>
  <si>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</si>
  <si>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</si>
  <si>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</si>
  <si>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</si>
  <si>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</si>
  <si>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</si>
  <si>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</si>
  <si>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</si>
  <si>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</si>
  <si>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</si>
  <si>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</si>
  <si>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</si>
  <si>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</si>
  <si>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</si>
  <si>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</si>
  <si>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</si>
  <si>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</si>
  <si>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</si>
  <si>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</si>
  <si>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</si>
  <si>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</si>
  <si>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</si>
  <si>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</si>
  <si>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</si>
  <si>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</si>
  <si>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</si>
  <si>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</si>
  <si>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</si>
  <si>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</si>
  <si>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</si>
  <si>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</si>
  <si>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</si>
  <si>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</si>
  <si>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</si>
  <si>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</si>
  <si>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</si>
  <si>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</si>
  <si>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</si>
  <si>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</si>
  <si>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</si>
  <si>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</si>
  <si>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</si>
  <si>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</si>
  <si>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</si>
  <si>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</si>
  <si>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</si>
  <si>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</si>
  <si>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</si>
  <si>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</si>
  <si>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</si>
  <si>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</si>
  <si>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</si>
  <si>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</si>
  <si>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</si>
  <si>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</si>
  <si>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</si>
  <si>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</si>
  <si>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</si>
  <si>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</si>
  <si>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</si>
  <si>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</si>
  <si>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</si>
  <si>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</si>
  <si>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</si>
  <si>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</si>
  <si>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</si>
  <si>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</si>
  <si>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</si>
  <si>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</si>
  <si>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</si>
  <si>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</si>
  <si>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</si>
  <si>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</si>
  <si>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</si>
  <si>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</si>
  <si>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</si>
  <si>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</si>
  <si>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</si>
  <si>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</si>
  <si>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</si>
  <si>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</si>
  <si>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</si>
  <si>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</si>
  <si>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</si>
  <si>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</si>
  <si>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</si>
  <si>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</si>
  <si>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</si>
  <si>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</si>
  <si>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</si>
  <si>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</si>
  <si>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</si>
  <si>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</si>
  <si>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</si>
  <si>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</si>
  <si>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</si>
  <si>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</si>
  <si>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</si>
  <si>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</si>
  <si>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</si>
  <si>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</si>
  <si>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</si>
  <si>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</si>
  <si>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</si>
  <si>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</si>
  <si>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</si>
  <si>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</si>
  <si>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</si>
  <si>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</si>
  <si>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</si>
  <si>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</si>
  <si>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</si>
  <si>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</si>
  <si>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</si>
  <si>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</si>
  <si>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</si>
  <si>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</si>
  <si>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</si>
  <si>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</si>
  <si>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</si>
  <si>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</si>
  <si>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</si>
  <si>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</si>
  <si>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</si>
  <si>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</si>
  <si>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</si>
  <si>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</si>
  <si>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</si>
  <si>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</si>
  <si>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</si>
  <si>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</si>
  <si>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</si>
  <si>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</si>
  <si>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</si>
  <si>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</si>
  <si>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</si>
  <si>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</si>
  <si>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</si>
  <si>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</si>
  <si>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</si>
  <si>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</si>
  <si>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</si>
  <si>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</si>
  <si>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</si>
  <si>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</si>
  <si>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</si>
  <si>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</si>
  <si>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</si>
  <si>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</si>
  <si>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</si>
  <si>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</si>
  <si>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</si>
  <si>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</si>
  <si>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</si>
  <si>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</si>
  <si>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</si>
  <si>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</si>
  <si>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</si>
  <si>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</si>
  <si>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</si>
  <si>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</si>
  <si>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</si>
  <si>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</si>
  <si>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</si>
  <si>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</si>
  <si>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</si>
  <si>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</si>
  <si>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</si>
  <si>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</si>
  <si>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</si>
  <si>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</si>
  <si>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</si>
  <si>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</si>
  <si>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</si>
  <si>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</si>
  <si>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</si>
  <si>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</si>
  <si>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</si>
  <si>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</si>
  <si>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</si>
  <si>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</si>
  <si>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</si>
  <si>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</si>
  <si>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</si>
  <si>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</si>
  <si>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</si>
  <si>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</si>
  <si>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</si>
  <si>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</si>
  <si>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</si>
  <si>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</si>
  <si>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</si>
  <si>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</si>
  <si>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</si>
  <si>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</si>
  <si>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</si>
  <si>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</si>
  <si>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</si>
  <si>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</si>
  <si>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</si>
  <si>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</si>
  <si>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</si>
  <si>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</si>
  <si>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</si>
  <si>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</si>
  <si>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</si>
  <si>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</si>
  <si>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</si>
  <si>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</si>
  <si>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</si>
  <si>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</si>
  <si>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</si>
  <si>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</si>
  <si>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</si>
  <si>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</si>
  <si>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</si>
  <si>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</si>
  <si>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</si>
  <si>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</si>
  <si>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</si>
  <si>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</si>
  <si>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</si>
  <si>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</si>
  <si>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</si>
  <si>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</si>
  <si>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</si>
  <si>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</si>
  <si>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</si>
  <si>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</si>
  <si>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</si>
  <si>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</si>
  <si>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</si>
  <si>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</si>
  <si>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</si>
  <si>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</si>
  <si>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</si>
  <si>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</si>
  <si>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</si>
  <si>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</si>
  <si>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</si>
  <si>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</si>
  <si>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</si>
  <si>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</si>
  <si>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</si>
  <si>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</si>
  <si>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</si>
  <si>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</si>
  <si>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</si>
  <si>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</si>
  <si>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</si>
  <si>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</si>
  <si>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</si>
  <si>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</si>
  <si>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</si>
  <si>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</si>
  <si>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</si>
  <si>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</si>
  <si>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</si>
  <si>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</si>
  <si>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</si>
  <si>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</si>
  <si>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</si>
  <si>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</si>
  <si>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</si>
  <si>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</si>
  <si>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</si>
  <si>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</si>
  <si>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</si>
  <si>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</si>
  <si>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</si>
  <si>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</si>
  <si>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</si>
  <si>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</si>
  <si>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</si>
  <si>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</si>
  <si>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</si>
  <si>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</si>
  <si>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</si>
  <si>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</si>
  <si>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</si>
  <si>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</si>
  <si>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</si>
  <si>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</si>
  <si>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</si>
  <si>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</si>
  <si>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</si>
  <si>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</si>
  <si>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</si>
  <si>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</si>
  <si>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</si>
  <si>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</si>
  <si>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</si>
  <si>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</si>
  <si>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</si>
  <si>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</si>
  <si>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</si>
  <si>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</si>
  <si>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</si>
  <si>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</si>
  <si>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</si>
  <si>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</si>
  <si>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</si>
  <si>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</si>
  <si>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</si>
  <si>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</si>
  <si>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</si>
  <si>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</si>
  <si>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</si>
  <si>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</si>
  <si>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</si>
  <si>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</si>
  <si>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</si>
  <si>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</si>
  <si>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</si>
  <si>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</si>
  <si>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</si>
  <si>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</si>
  <si>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</si>
  <si>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</si>
  <si>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</si>
  <si>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</si>
  <si>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</si>
  <si>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</si>
  <si>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</si>
  <si>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</si>
  <si>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</si>
  <si>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</si>
  <si>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</si>
  <si>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</si>
  <si>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</si>
  <si>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</si>
  <si>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</si>
  <si>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</si>
  <si>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</si>
  <si>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</si>
  <si>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</si>
  <si>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</si>
  <si>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</si>
  <si>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</si>
  <si>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</si>
  <si>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</si>
  <si>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</si>
  <si>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</si>
  <si>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</si>
  <si>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</si>
  <si>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</si>
  <si>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</si>
  <si>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</si>
  <si>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</si>
  <si>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</si>
  <si>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</si>
  <si>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</si>
  <si>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</si>
  <si>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</si>
  <si>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</si>
  <si>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</si>
  <si>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</si>
  <si>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</si>
  <si>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</si>
  <si>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</si>
  <si>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</si>
  <si>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</si>
  <si>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</si>
  <si>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</si>
  <si>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</si>
  <si>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</si>
  <si>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</si>
  <si>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</si>
  <si>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</si>
  <si>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</si>
  <si>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</si>
  <si>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</si>
  <si>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</si>
  <si>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</si>
  <si>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</si>
  <si>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</si>
  <si>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</si>
  <si>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</si>
  <si>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</si>
  <si>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</si>
  <si>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</si>
  <si>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</si>
  <si>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</si>
  <si>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</si>
  <si>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</si>
  <si>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</si>
  <si>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</si>
  <si>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</si>
  <si>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</si>
  <si>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</si>
  <si>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</si>
  <si>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</si>
  <si>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</si>
  <si>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</si>
  <si>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</si>
  <si>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</si>
  <si>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</si>
  <si>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</si>
  <si>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</si>
  <si>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</si>
  <si>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</si>
  <si>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</si>
  <si>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</si>
  <si>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</si>
  <si>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</si>
  <si>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</si>
  <si>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</si>
  <si>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</si>
  <si>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</si>
  <si>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</si>
  <si>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</si>
  <si>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</si>
  <si>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</si>
  <si>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</si>
  <si>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</si>
  <si>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</si>
  <si>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</si>
  <si>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</si>
  <si>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</si>
  <si>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</si>
  <si>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</si>
  <si>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</si>
  <si>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</si>
  <si>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</si>
  <si>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</si>
  <si>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</si>
  <si>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</si>
  <si>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</si>
  <si>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</si>
  <si>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</si>
  <si>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</si>
  <si>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</si>
  <si>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</si>
  <si>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</si>
  <si>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</si>
  <si>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</si>
  <si>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</si>
  <si>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</si>
  <si>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</si>
  <si>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</si>
  <si>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</si>
  <si>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</si>
  <si>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</si>
  <si>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</si>
  <si>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</si>
  <si>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</si>
  <si>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</si>
  <si>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</si>
  <si>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</si>
  <si>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</si>
  <si>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</si>
  <si>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</si>
  <si>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</si>
  <si>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</si>
  <si>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</si>
  <si>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</si>
  <si>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</si>
  <si>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</si>
  <si>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</si>
  <si>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</si>
  <si>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</si>
  <si>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</si>
  <si>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</si>
  <si>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</si>
  <si>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</si>
  <si>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</si>
  <si>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</si>
  <si>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</si>
  <si>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</si>
  <si>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</si>
  <si>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</si>
  <si>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</si>
  <si>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</si>
  <si>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</si>
  <si>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</si>
  <si>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</si>
  <si>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</si>
  <si>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</si>
  <si>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</si>
  <si>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</si>
  <si>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</si>
  <si>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</si>
  <si>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</si>
  <si>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</si>
  <si>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</si>
  <si>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</si>
  <si>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</si>
  <si>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</si>
  <si>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</si>
  <si>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</si>
  <si>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</si>
  <si>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</si>
  <si>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</si>
  <si>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</si>
  <si>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</si>
  <si>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</si>
  <si>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</si>
  <si>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</si>
  <si>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</si>
  <si>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</si>
  <si>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</si>
  <si>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</si>
  <si>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</si>
  <si>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</si>
  <si>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</si>
  <si>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</si>
  <si>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</si>
  <si>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</si>
  <si>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</si>
  <si>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</si>
  <si>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</si>
  <si>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</si>
  <si>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</si>
  <si>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</si>
  <si>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</si>
  <si>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</si>
  <si>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</si>
  <si>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</si>
  <si>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</si>
  <si>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</si>
  <si>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</si>
  <si>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</si>
  <si>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</si>
  <si>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</si>
  <si>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</si>
  <si>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</si>
  <si>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</si>
  <si>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</si>
  <si>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</si>
  <si>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</si>
  <si>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</si>
  <si>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</si>
  <si>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</si>
  <si>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</si>
  <si>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</si>
  <si>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</si>
  <si>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</si>
  <si>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</si>
  <si>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</si>
  <si>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</si>
  <si>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</si>
  <si>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</si>
  <si>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</si>
  <si>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</si>
  <si>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</si>
  <si>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</si>
  <si>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</si>
  <si>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</si>
  <si>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</si>
  <si>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</si>
  <si>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</si>
  <si>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</si>
  <si>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</si>
  <si>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</si>
  <si>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</si>
  <si>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</si>
  <si>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</si>
  <si>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</si>
  <si>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</si>
  <si>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</si>
  <si>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</si>
  <si>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</si>
  <si>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</si>
  <si>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</si>
  <si>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</si>
  <si>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</si>
  <si>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</si>
  <si>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</si>
  <si>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</si>
  <si>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</si>
  <si>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</si>
  <si>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</si>
  <si>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</si>
  <si>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</si>
  <si>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</si>
  <si>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</si>
  <si>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</si>
  <si>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</si>
  <si>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</si>
  <si>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</si>
  <si>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</si>
  <si>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</si>
  <si>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</si>
  <si>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</si>
  <si>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</si>
  <si>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</si>
  <si>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</si>
  <si>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</si>
  <si>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</si>
  <si>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</si>
  <si>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</si>
  <si>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</si>
  <si>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</si>
  <si>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</si>
  <si>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</si>
  <si>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</si>
  <si>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</si>
  <si>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</si>
  <si>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</si>
  <si>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</si>
  <si>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</si>
  <si>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</si>
  <si>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</si>
  <si>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</si>
  <si>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</si>
  <si>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</si>
  <si>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</si>
  <si>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</si>
  <si>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</si>
  <si>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</si>
  <si>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</si>
  <si>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</si>
  <si>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</si>
  <si>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</si>
  <si>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</si>
  <si>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</si>
  <si>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</si>
  <si>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</si>
  <si>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</si>
  <si>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</si>
  <si>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</si>
  <si>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</si>
  <si>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</si>
  <si>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</si>
  <si>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</si>
  <si>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</si>
  <si>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</si>
  <si>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</si>
  <si>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</si>
  <si>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</si>
  <si>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</si>
  <si>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</si>
  <si>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</si>
  <si>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</si>
  <si>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</si>
  <si>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</si>
  <si>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</si>
  <si>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</si>
  <si>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</si>
  <si>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</si>
  <si>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</si>
  <si>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</si>
  <si>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</si>
  <si>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</si>
  <si>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</si>
  <si>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</si>
  <si>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</si>
  <si>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</si>
  <si>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</si>
  <si>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</si>
  <si>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</si>
  <si>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</si>
  <si>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</si>
  <si>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</si>
  <si>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</si>
  <si>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</si>
  <si>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</si>
  <si>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</si>
  <si>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</si>
  <si>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</si>
  <si>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</si>
  <si>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</si>
  <si>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</si>
  <si>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</si>
  <si>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</si>
  <si>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</si>
  <si>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</si>
  <si>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</si>
  <si>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</si>
  <si>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</si>
  <si>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</si>
  <si>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</si>
  <si>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</si>
  <si>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</si>
  <si>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</si>
  <si>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</si>
  <si>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</si>
  <si>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</si>
  <si>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</si>
  <si>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</si>
  <si>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</si>
  <si>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</si>
  <si>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</si>
  <si>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</si>
  <si>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</si>
  <si>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</si>
  <si>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</si>
  <si>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</si>
  <si>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</si>
  <si>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</si>
  <si>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</si>
  <si>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</si>
  <si>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</si>
  <si>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</si>
  <si>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</si>
  <si>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</si>
  <si>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</si>
  <si>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</si>
  <si>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</si>
  <si>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</si>
  <si>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</si>
  <si>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</si>
  <si>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</si>
  <si>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</si>
  <si>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</si>
  <si>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</si>
  <si>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</si>
  <si>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</si>
  <si>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</si>
  <si>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</si>
  <si>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</si>
  <si>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</si>
  <si>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</si>
  <si>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</si>
  <si>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</si>
  <si>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</si>
  <si>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</si>
  <si>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</si>
  <si>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</si>
  <si>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</si>
  <si>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</si>
  <si>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</si>
  <si>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</si>
  <si>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</si>
  <si>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</si>
  <si>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</si>
  <si>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</si>
  <si>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</si>
  <si>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</si>
  <si>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</si>
  <si>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</si>
  <si>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</si>
  <si>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</si>
  <si>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</si>
  <si>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</si>
  <si>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</si>
  <si>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</si>
  <si>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</si>
  <si>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</si>
  <si>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</si>
  <si>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</si>
  <si>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</si>
  <si>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</si>
  <si>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</si>
  <si>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</si>
  <si>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</si>
  <si>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</si>
  <si>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</si>
  <si>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</si>
  <si>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</si>
  <si>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</si>
  <si>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</si>
  <si>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</si>
  <si>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</si>
  <si>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</si>
  <si>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</si>
  <si>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</si>
  <si>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</si>
  <si>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</si>
  <si>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</si>
  <si>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</si>
  <si>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</si>
  <si>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</si>
  <si>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</si>
  <si>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</si>
  <si>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</si>
  <si>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</si>
  <si>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</si>
  <si>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</si>
  <si>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</si>
  <si>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</si>
  <si>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</si>
  <si>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</si>
  <si>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</si>
  <si>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</si>
  <si>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</si>
  <si>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</si>
  <si>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</si>
  <si>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</si>
  <si>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</si>
  <si>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</si>
  <si>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</si>
  <si>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</si>
  <si>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</si>
  <si>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</si>
  <si>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</si>
  <si>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</si>
  <si>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</si>
  <si>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</si>
  <si>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</si>
  <si>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</si>
  <si>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</si>
  <si>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</si>
  <si>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</si>
  <si>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</si>
  <si>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</si>
  <si>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</si>
  <si>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</si>
  <si>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</si>
  <si>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</si>
  <si>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</si>
  <si>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</si>
  <si>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</si>
  <si>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</si>
  <si>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</si>
  <si>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</si>
  <si>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</si>
  <si>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</si>
  <si>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</si>
  <si>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</si>
  <si>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</si>
  <si>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</si>
  <si>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</si>
  <si>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</si>
  <si>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</si>
  <si>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</si>
  <si>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</si>
  <si>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</si>
  <si>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</si>
  <si>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</si>
  <si>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</si>
  <si>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</si>
  <si>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</si>
  <si>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</si>
  <si>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</si>
  <si>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</si>
  <si>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</si>
  <si>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</si>
  <si>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</si>
  <si>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</si>
  <si>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</si>
  <si>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</si>
  <si>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</si>
  <si>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</si>
  <si>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</si>
  <si>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</si>
  <si>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</si>
  <si>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</si>
  <si>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</si>
  <si>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</si>
  <si>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</si>
  <si>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</si>
  <si>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</si>
  <si>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</si>
  <si>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</si>
  <si>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</si>
  <si>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</si>
  <si>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</si>
  <si>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</si>
  <si>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</si>
  <si>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</si>
  <si>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</si>
  <si>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</si>
  <si>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</si>
  <si>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</si>
  <si>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</si>
  <si>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</si>
  <si>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</si>
  <si>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</si>
  <si>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</si>
  <si>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</si>
  <si>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</si>
  <si>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</si>
  <si>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</si>
  <si>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</si>
  <si>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</si>
  <si>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</si>
  <si>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</si>
  <si>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</si>
  <si>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</si>
  <si>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</si>
  <si>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</si>
  <si>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</si>
  <si>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</si>
  <si>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</si>
  <si>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</si>
  <si>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</si>
  <si>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</si>
  <si>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</si>
  <si>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</si>
  <si>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</si>
  <si>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</si>
  <si>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</si>
  <si>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</si>
  <si>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</si>
  <si>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</si>
  <si>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</si>
  <si>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</si>
  <si>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</si>
  <si>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</si>
  <si>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</si>
  <si>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</si>
  <si>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</si>
  <si>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</si>
  <si>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</si>
  <si>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</si>
  <si>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</si>
  <si>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</si>
  <si>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</si>
  <si>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</si>
  <si>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</si>
  <si>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</si>
  <si>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</si>
  <si>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</si>
  <si>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</si>
  <si>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</si>
  <si>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</si>
  <si>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</si>
  <si>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</si>
  <si>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</si>
  <si>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</si>
  <si>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</si>
  <si>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</si>
  <si>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</si>
  <si>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</si>
  <si>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</si>
  <si>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</si>
  <si>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</si>
  <si>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</si>
  <si>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</si>
  <si>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</si>
  <si>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</si>
  <si>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</si>
  <si>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</si>
  <si>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</si>
  <si>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</si>
  <si>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</si>
  <si>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</si>
  <si>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</si>
  <si>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</si>
  <si>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</si>
  <si>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</si>
  <si>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</si>
  <si>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</si>
  <si>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</si>
  <si>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</si>
  <si>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</si>
  <si>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</si>
  <si>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</si>
  <si>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</si>
  <si>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</si>
  <si>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</si>
  <si>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</si>
  <si>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</si>
  <si>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</si>
  <si>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</si>
  <si>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</si>
  <si>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</si>
  <si>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</si>
  <si>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</si>
  <si>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</si>
  <si>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</si>
  <si>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</si>
  <si>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</si>
  <si>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</si>
  <si>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</si>
  <si>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</si>
  <si>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</si>
  <si>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</si>
  <si>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</si>
  <si>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</si>
  <si>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</si>
  <si>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</si>
  <si>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</si>
  <si>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</si>
  <si>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</si>
  <si>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</si>
  <si>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</si>
  <si>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</si>
  <si>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</si>
  <si>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</si>
  <si>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</si>
  <si>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</si>
  <si>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</si>
  <si>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</si>
  <si>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</si>
  <si>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</si>
  <si>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</si>
  <si>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</si>
  <si>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</si>
  <si>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</si>
  <si>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</si>
  <si>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</si>
  <si>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</si>
  <si>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</si>
  <si>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</si>
  <si>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</si>
  <si>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</si>
  <si>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</si>
  <si>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</si>
  <si>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</si>
  <si>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</si>
  <si>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</si>
  <si>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</si>
  <si>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</si>
  <si>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</si>
  <si>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</si>
  <si>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</si>
  <si>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</si>
  <si>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</si>
  <si>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</si>
  <si>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</si>
  <si>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</si>
  <si>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</si>
  <si>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</si>
  <si>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</si>
  <si>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</si>
  <si>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</si>
  <si>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</si>
  <si>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</si>
  <si>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</si>
  <si>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</si>
  <si>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</si>
  <si>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</si>
  <si>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</si>
  <si>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</si>
  <si>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</si>
  <si>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</si>
  <si>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</si>
  <si>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</si>
  <si>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</si>
  <si>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</si>
  <si>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</si>
  <si>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</si>
  <si>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</si>
  <si>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</si>
  <si>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</si>
  <si>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</si>
  <si>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</si>
  <si>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</si>
  <si>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</si>
  <si>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</si>
  <si>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</si>
  <si>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</si>
  <si>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</si>
  <si>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</si>
  <si>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</si>
  <si>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</si>
  <si>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</si>
  <si>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</si>
  <si>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</si>
  <si>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</si>
  <si>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</si>
  <si>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</si>
  <si>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</si>
  <si>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</si>
  <si>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</si>
  <si>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</si>
  <si>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</si>
  <si>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</si>
  <si>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</si>
  <si>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</si>
  <si>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</si>
  <si>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</si>
  <si>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</si>
  <si>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</si>
  <si>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</si>
  <si>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</si>
  <si>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</si>
  <si>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</si>
  <si>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</si>
  <si>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</si>
  <si>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</si>
  <si>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</si>
  <si>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</si>
  <si>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</si>
  <si>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</si>
  <si>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</si>
  <si>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</si>
  <si>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</si>
  <si>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</si>
  <si>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</si>
  <si>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</si>
  <si>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</si>
  <si>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</si>
  <si>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</si>
  <si>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</si>
  <si>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</si>
  <si>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</si>
  <si>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</si>
  <si>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</si>
  <si>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</si>
  <si>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</si>
  <si>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</si>
  <si>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</si>
  <si>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</si>
  <si>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</si>
  <si>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</si>
  <si>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</si>
  <si>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</si>
  <si>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</si>
  <si>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</si>
  <si>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</si>
  <si>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</si>
  <si>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</si>
  <si>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</si>
  <si>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</si>
  <si>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</si>
  <si>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</si>
  <si>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</si>
  <si>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</si>
  <si>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</si>
  <si>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</si>
  <si>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</si>
  <si>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</si>
  <si>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</si>
  <si>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</si>
  <si>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</si>
  <si>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</si>
  <si>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</si>
  <si>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</si>
  <si>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</si>
  <si>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</si>
  <si>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</si>
  <si>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</si>
  <si>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</si>
  <si>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</si>
  <si>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</si>
  <si>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</si>
  <si>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</si>
  <si>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</si>
  <si>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</si>
  <si>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</si>
  <si>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</si>
  <si>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</si>
  <si>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</si>
  <si>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</si>
  <si>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</si>
  <si>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</si>
  <si>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</si>
  <si>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</si>
  <si>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</si>
  <si>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</si>
  <si>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</si>
  <si>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</si>
  <si>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</si>
  <si>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</si>
  <si>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</si>
  <si>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</si>
  <si>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</si>
  <si>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</si>
  <si>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</si>
  <si>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</si>
  <si>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</si>
  <si>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</si>
  <si>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</si>
  <si>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</si>
  <si>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</si>
  <si>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</si>
  <si>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</si>
  <si>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</si>
  <si>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</si>
  <si>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</si>
  <si>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</si>
  <si>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</si>
  <si>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</si>
  <si>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</si>
  <si>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</si>
  <si>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</si>
  <si>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</si>
  <si>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</si>
  <si>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</si>
  <si>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</si>
  <si>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</si>
  <si>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</si>
  <si>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</si>
  <si>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</si>
  <si>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</si>
  <si>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</si>
  <si>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</si>
  <si>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</si>
  <si>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</si>
  <si>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</si>
  <si>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</si>
  <si>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</si>
  <si>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</si>
  <si>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</si>
  <si>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</si>
  <si>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</si>
  <si>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</si>
  <si>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</si>
  <si>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</si>
  <si>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</si>
  <si>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</si>
  <si>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</si>
  <si>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</si>
  <si>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</si>
  <si>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</si>
  <si>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</si>
  <si>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</si>
  <si>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</si>
  <si>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</si>
  <si>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</si>
  <si>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</si>
  <si>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</si>
  <si>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</si>
  <si>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</si>
  <si>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</si>
  <si>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</si>
  <si>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</si>
  <si>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</si>
  <si>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</si>
  <si>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</si>
  <si>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</si>
  <si>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</si>
  <si>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</si>
  <si>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</si>
  <si>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</si>
  <si>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</si>
  <si>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</si>
  <si>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</si>
  <si>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</si>
  <si>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</si>
  <si>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</si>
  <si>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</si>
  <si>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</si>
  <si>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</si>
  <si>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</si>
  <si>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</si>
  <si>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</si>
  <si>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</si>
  <si>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</si>
  <si>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</si>
  <si>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</si>
  <si>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</si>
  <si>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</si>
  <si>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</si>
  <si>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</si>
  <si>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</si>
  <si>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</si>
  <si>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</si>
  <si>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</si>
  <si>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</si>
  <si>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</si>
  <si>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</si>
  <si>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</si>
  <si>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</si>
  <si>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</si>
  <si>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</si>
  <si>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</si>
  <si>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</si>
  <si>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</si>
  <si>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</si>
  <si>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</si>
  <si>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</si>
  <si>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</si>
  <si>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</si>
  <si>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</si>
  <si>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</si>
  <si>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</si>
  <si>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</si>
  <si>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</si>
  <si>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</si>
  <si>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</si>
  <si>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</si>
  <si>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</si>
  <si>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</si>
  <si>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</si>
  <si>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</si>
  <si>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</si>
  <si>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</si>
  <si>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</si>
  <si>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</si>
  <si>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</si>
  <si>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</si>
  <si>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</si>
  <si>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</si>
  <si>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</si>
  <si>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</si>
  <si>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</si>
  <si>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</si>
  <si>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</si>
  <si>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</si>
  <si>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</si>
  <si>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</si>
  <si>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</si>
  <si>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</si>
  <si>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</si>
  <si>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</si>
  <si>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</si>
  <si>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</si>
  <si>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</si>
  <si>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</si>
  <si>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</si>
  <si>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</si>
  <si>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</si>
  <si>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</si>
  <si>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</si>
  <si>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</si>
  <si>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</si>
  <si>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</si>
  <si>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</si>
  <si>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</si>
  <si>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</si>
  <si>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</si>
  <si>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</si>
  <si>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</si>
  <si>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</si>
  <si>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</si>
  <si>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</si>
  <si>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</si>
  <si>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</si>
  <si>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</si>
  <si>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</si>
  <si>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</si>
  <si>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</si>
  <si>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</si>
  <si>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</si>
  <si>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</si>
  <si>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</si>
  <si>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</si>
  <si>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</si>
  <si>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</si>
  <si>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</si>
  <si>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</si>
  <si>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</si>
  <si>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</si>
  <si>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</si>
  <si>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</si>
  <si>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</si>
  <si>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</si>
  <si>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</si>
  <si>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</si>
  <si>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</si>
  <si>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</si>
  <si>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</si>
  <si>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</si>
  <si>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</si>
  <si>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</si>
  <si>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</si>
  <si>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</si>
  <si>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</si>
  <si>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</si>
  <si>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</si>
  <si>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</si>
  <si>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</si>
  <si>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</si>
  <si>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</si>
  <si>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</si>
  <si>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</si>
  <si>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</si>
  <si>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</si>
  <si>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</si>
  <si>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</si>
  <si>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</si>
  <si>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</si>
  <si>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</si>
  <si>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</si>
  <si>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</si>
  <si>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</si>
  <si>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</si>
  <si>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</si>
  <si>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</si>
  <si>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</si>
  <si>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</si>
  <si>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</si>
  <si>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</si>
  <si>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</si>
  <si>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</si>
  <si>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</si>
  <si>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</si>
  <si>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</si>
  <si>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</si>
  <si>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</si>
  <si>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</si>
  <si>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</si>
  <si>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</si>
  <si>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</si>
  <si>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</si>
  <si>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</si>
  <si>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</si>
  <si>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</si>
  <si>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</si>
  <si>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</si>
  <si>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</si>
  <si>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</si>
  <si>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</si>
  <si>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</si>
  <si>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</si>
  <si>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</si>
  <si>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</si>
  <si>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</si>
  <si>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</si>
  <si>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</si>
  <si>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</si>
  <si>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</si>
  <si>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</si>
  <si>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</si>
  <si>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</si>
  <si>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</si>
  <si>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</si>
  <si>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</si>
  <si>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</si>
  <si>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</si>
  <si>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</si>
  <si>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</si>
  <si>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</si>
  <si>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</si>
  <si>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</si>
  <si>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</si>
  <si>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</si>
  <si>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</si>
  <si>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</si>
  <si>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</si>
  <si>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</si>
  <si>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</si>
  <si>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</si>
  <si>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</si>
  <si>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</si>
  <si>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</si>
  <si>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</si>
  <si>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</si>
  <si>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</si>
  <si>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</si>
  <si>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</si>
  <si>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</si>
  <si>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</si>
  <si>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</si>
  <si>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</si>
  <si>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</si>
  <si>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</si>
  <si>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</si>
  <si>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</si>
  <si>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</si>
  <si>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</si>
  <si>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</si>
  <si>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</si>
  <si>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</si>
  <si>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</si>
  <si>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</si>
  <si>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</si>
  <si>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</si>
  <si>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</si>
  <si>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</si>
  <si>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</si>
  <si>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</si>
  <si>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</si>
  <si>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</si>
  <si>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</si>
  <si>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</si>
  <si>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</si>
  <si>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</si>
  <si>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</si>
  <si>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</si>
  <si>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</si>
  <si>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</si>
  <si>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</si>
  <si>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</si>
  <si>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</si>
  <si>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</si>
  <si>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</si>
  <si>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</si>
  <si>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</si>
  <si>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</si>
  <si>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</si>
  <si>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</si>
  <si>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</si>
  <si>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</si>
  <si>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</si>
  <si>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</si>
  <si>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</si>
  <si>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</si>
  <si>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</si>
  <si>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</si>
  <si>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</si>
  <si>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</si>
  <si>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</si>
  <si>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</si>
  <si>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</si>
  <si>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</si>
  <si>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</si>
  <si>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</si>
  <si>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</si>
  <si>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</si>
  <si>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</si>
  <si>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</si>
  <si>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</si>
  <si>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</si>
  <si>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</si>
  <si>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</si>
  <si>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</si>
  <si>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</si>
  <si>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</si>
  <si>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</si>
  <si>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</si>
  <si>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</si>
  <si>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</si>
  <si>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</si>
  <si>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</si>
  <si>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</si>
  <si>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</si>
  <si>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</si>
  <si>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</si>
  <si>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</si>
  <si>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</si>
  <si>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</si>
  <si>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</si>
  <si>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</si>
  <si>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</si>
  <si>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</si>
  <si>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</si>
  <si>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</si>
  <si>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</si>
  <si>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</si>
  <si>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</si>
  <si>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</si>
  <si>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</si>
  <si>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</si>
  <si>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</si>
  <si>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</si>
  <si>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</si>
  <si>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</si>
  <si>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</si>
  <si>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</si>
  <si>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</si>
  <si>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</si>
  <si>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</si>
  <si>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</si>
  <si>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</si>
  <si>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</si>
  <si>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</si>
  <si>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</si>
  <si>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</si>
  <si>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</si>
  <si>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</si>
  <si>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</si>
  <si>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</si>
  <si>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</si>
  <si>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</si>
  <si>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</si>
  <si>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</si>
  <si>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</si>
  <si>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</si>
  <si>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</si>
  <si>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</si>
  <si>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</si>
  <si>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</si>
  <si>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</si>
  <si>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</si>
  <si>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</si>
  <si>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</si>
  <si>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</si>
  <si>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</si>
  <si>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</si>
  <si>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</si>
  <si>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</si>
  <si>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</si>
  <si>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</si>
  <si>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</si>
  <si>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</si>
  <si>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</si>
  <si>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</si>
  <si>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</si>
  <si>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</si>
  <si>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</si>
  <si>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</si>
  <si>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</si>
  <si>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</si>
  <si>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</si>
  <si>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</si>
  <si>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</si>
  <si>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</si>
  <si>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</si>
  <si>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</si>
  <si>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</si>
  <si>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</si>
  <si>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</si>
  <si>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</si>
  <si>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</si>
  <si>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</si>
  <si>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</si>
  <si>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</si>
  <si>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</si>
  <si>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</si>
  <si>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</si>
  <si>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</si>
  <si>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</si>
  <si>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</si>
  <si>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</si>
  <si>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</si>
  <si>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</si>
  <si>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</si>
  <si>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</si>
  <si>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</si>
  <si>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</si>
  <si>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</si>
  <si>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</si>
  <si>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</si>
  <si>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</si>
  <si>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</si>
  <si>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</si>
  <si>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</si>
  <si>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</si>
  <si>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</si>
  <si>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</si>
  <si>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</si>
  <si>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</si>
  <si>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</si>
  <si>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</si>
  <si>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</si>
  <si>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</si>
  <si>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</si>
  <si>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</si>
  <si>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</si>
  <si>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</si>
  <si>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</si>
  <si>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</si>
  <si>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</si>
  <si>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</si>
  <si>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</si>
  <si>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</si>
  <si>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</si>
  <si>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</si>
  <si>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</si>
  <si>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</si>
  <si>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</si>
  <si>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</si>
  <si>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</si>
  <si>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</si>
  <si>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</si>
  <si>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</si>
  <si>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</si>
  <si>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</si>
  <si>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</si>
  <si>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</si>
  <si>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</si>
  <si>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</si>
  <si>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</si>
  <si>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</si>
  <si>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</si>
  <si>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</si>
  <si>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</si>
  <si>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</si>
  <si>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</si>
  <si>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</si>
  <si>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</si>
  <si>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</si>
  <si>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</si>
  <si>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</si>
  <si>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</si>
  <si>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</si>
  <si>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</si>
  <si>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</si>
  <si>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</si>
  <si>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</si>
  <si>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</si>
  <si>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</si>
  <si>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</si>
  <si>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</si>
  <si>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</si>
  <si>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</si>
  <si>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</si>
  <si>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</si>
  <si>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</si>
  <si>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</si>
  <si>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</si>
  <si>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</si>
  <si>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</si>
  <si>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</si>
  <si>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</si>
  <si>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</si>
  <si>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</si>
  <si>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</si>
  <si>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</si>
  <si>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</si>
  <si>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</si>
  <si>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</si>
  <si>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</si>
  <si>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</si>
  <si>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</si>
  <si>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</si>
  <si>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</si>
  <si>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</si>
  <si>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</si>
  <si>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</si>
  <si>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</si>
  <si>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</si>
  <si>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</si>
  <si>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</si>
  <si>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</si>
  <si>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</si>
  <si>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</si>
  <si>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</si>
  <si>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</si>
  <si>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</si>
  <si>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</si>
  <si>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</si>
  <si>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</si>
  <si>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</si>
  <si>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</si>
  <si>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</si>
  <si>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</si>
  <si>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</si>
  <si>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</si>
  <si>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</si>
  <si>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</si>
  <si>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</si>
  <si>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</si>
  <si>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</si>
  <si>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</si>
  <si>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</si>
  <si>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</si>
  <si>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</si>
  <si>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</si>
  <si>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</si>
  <si>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</si>
  <si>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</si>
  <si>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</si>
  <si>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</si>
  <si>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</si>
  <si>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</si>
  <si>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</si>
  <si>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</si>
  <si>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</si>
  <si>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</si>
  <si>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</si>
  <si>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</si>
  <si>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</si>
  <si>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</si>
  <si>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</si>
  <si>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</si>
  <si>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</si>
  <si>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</si>
  <si>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</si>
  <si>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</si>
  <si>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</si>
  <si>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</si>
  <si>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</si>
  <si>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</si>
  <si>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</si>
  <si>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</si>
  <si>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</si>
  <si>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</si>
  <si>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</si>
  <si>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</si>
  <si>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</si>
  <si>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</si>
  <si>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</si>
  <si>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</si>
  <si>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</si>
  <si>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</si>
  <si>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</si>
  <si>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</si>
  <si>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</si>
  <si>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</si>
  <si>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</si>
  <si>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</si>
  <si>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</si>
  <si>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</si>
  <si>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</si>
  <si>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</si>
  <si>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</si>
  <si>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</si>
  <si>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</si>
  <si>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</si>
  <si>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</si>
  <si>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</si>
  <si>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</si>
  <si>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</si>
  <si>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</si>
  <si>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</si>
  <si>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</si>
  <si>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</si>
  <si>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</si>
  <si>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</si>
  <si>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</si>
  <si>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</si>
  <si>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</si>
  <si>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</si>
  <si>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</si>
  <si>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</si>
  <si>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</si>
  <si>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</si>
  <si>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</si>
  <si>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</si>
  <si>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</si>
  <si>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</si>
  <si>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</si>
  <si>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</si>
  <si>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</si>
  <si>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</si>
  <si>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</si>
  <si>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</si>
  <si>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</si>
  <si>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</si>
  <si>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</si>
  <si>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</si>
  <si>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</si>
  <si>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</si>
  <si>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</si>
  <si>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</si>
  <si>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</si>
  <si>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</si>
  <si>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</si>
  <si>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</si>
  <si>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</si>
  <si>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</si>
  <si>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</si>
  <si>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</si>
  <si>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</si>
  <si>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</si>
  <si>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</si>
  <si>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</si>
  <si>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</si>
  <si>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</si>
  <si>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</si>
  <si>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</si>
  <si>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</si>
  <si>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</si>
  <si>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</si>
  <si>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</si>
  <si>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</si>
  <si>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</si>
  <si>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</si>
  <si>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</si>
  <si>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</si>
  <si>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</si>
  <si>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</si>
  <si>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</si>
  <si>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</si>
  <si>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</si>
  <si>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</si>
  <si>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</si>
  <si>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</si>
  <si>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</si>
  <si>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</si>
  <si>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</si>
  <si>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</si>
  <si>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</si>
  <si>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</si>
  <si>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</si>
  <si>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</si>
  <si>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</si>
  <si>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</si>
  <si>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</si>
  <si>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</si>
  <si>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</si>
  <si>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</si>
  <si>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</si>
  <si>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</si>
  <si>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</si>
  <si>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</si>
  <si>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</si>
  <si>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</si>
  <si>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</si>
  <si>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</si>
  <si>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</si>
  <si>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</si>
  <si>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</si>
  <si>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</si>
  <si>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</si>
  <si>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</si>
  <si>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</si>
  <si>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</si>
  <si>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</si>
  <si>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</si>
  <si>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</si>
  <si>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</si>
  <si>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</si>
  <si>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</si>
  <si>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</si>
  <si>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</si>
  <si>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</si>
  <si>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</si>
  <si>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</si>
  <si>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</si>
  <si>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</si>
  <si>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</si>
  <si>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</si>
  <si>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</si>
  <si>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</si>
  <si>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</si>
  <si>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</si>
  <si>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</si>
  <si>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</si>
  <si>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</si>
  <si>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</si>
  <si>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</si>
  <si>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</si>
  <si>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</si>
  <si>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</si>
  <si>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</si>
  <si>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</si>
  <si>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</si>
  <si>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</si>
  <si>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</si>
  <si>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</si>
  <si>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</si>
  <si>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</si>
  <si>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</si>
  <si>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</si>
  <si>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</si>
  <si>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</si>
  <si>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</si>
  <si>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</si>
  <si>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</si>
  <si>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</si>
  <si>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</si>
  <si>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</si>
  <si>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</si>
  <si>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</si>
  <si>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</si>
  <si>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</si>
  <si>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</si>
  <si>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</si>
  <si>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</si>
  <si>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</si>
  <si>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</si>
  <si>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</si>
  <si>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</si>
  <si>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</si>
  <si>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</si>
  <si>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</si>
  <si>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</si>
  <si>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</si>
  <si>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</si>
  <si>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</si>
  <si>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</si>
  <si>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</si>
  <si>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</si>
  <si>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</si>
  <si>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</si>
  <si>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</si>
  <si>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</si>
  <si>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</si>
  <si>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</si>
  <si>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</si>
  <si>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</si>
  <si>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</si>
  <si>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</si>
  <si>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</si>
  <si>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</si>
  <si>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</si>
  <si>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</si>
  <si>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</si>
  <si>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</si>
  <si>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</si>
  <si>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</si>
  <si>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</si>
  <si>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</si>
  <si>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</si>
  <si>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</si>
  <si>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</si>
  <si>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</si>
  <si>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</si>
  <si>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</si>
  <si>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</si>
  <si>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</si>
  <si>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</si>
  <si>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</si>
  <si>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</si>
  <si>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</si>
  <si>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</si>
  <si>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</si>
  <si>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</si>
  <si>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</si>
  <si>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</si>
  <si>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</si>
  <si>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</si>
  <si>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</si>
  <si>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</si>
  <si>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</si>
  <si>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</si>
  <si>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</si>
  <si>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</si>
  <si>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</si>
  <si>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</si>
  <si>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</si>
  <si>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</si>
  <si>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</si>
  <si>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</si>
  <si>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</si>
  <si>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</si>
  <si>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</si>
  <si>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</si>
  <si>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</si>
  <si>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</si>
  <si>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</si>
  <si>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</si>
  <si>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</si>
  <si>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</si>
  <si>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</si>
  <si>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</si>
  <si>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</si>
  <si>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</si>
  <si>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</si>
  <si>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</si>
  <si>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</si>
  <si>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</si>
  <si>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</si>
  <si>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</si>
  <si>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</si>
  <si>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</si>
  <si>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</si>
  <si>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</si>
  <si>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</si>
  <si>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</si>
  <si>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</si>
  <si>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</si>
  <si>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</si>
  <si>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</si>
  <si>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</si>
  <si>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</si>
  <si>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</si>
  <si>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</si>
  <si>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</si>
  <si>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</si>
  <si>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</si>
  <si>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</si>
  <si>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</si>
  <si>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</si>
  <si>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</si>
  <si>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</si>
  <si>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</si>
  <si>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</si>
  <si>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</si>
  <si>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</si>
  <si>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</si>
  <si>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</si>
  <si>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</si>
  <si>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</si>
  <si>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</si>
  <si>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</si>
  <si>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</si>
  <si>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</si>
  <si>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</si>
  <si>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</si>
  <si>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</si>
  <si>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</si>
  <si>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</si>
  <si>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</si>
  <si>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</si>
  <si>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</si>
  <si>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</si>
  <si>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</si>
  <si>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</si>
  <si>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</si>
  <si>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</si>
  <si>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</si>
  <si>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</si>
  <si>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</si>
  <si>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</si>
  <si>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</si>
  <si>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</si>
  <si>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</si>
  <si>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</si>
  <si>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</si>
  <si>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</si>
  <si>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</si>
  <si>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</si>
  <si>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</si>
  <si>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</si>
  <si>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</si>
  <si>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</si>
  <si>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</si>
  <si>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</si>
  <si>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</si>
  <si>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</si>
  <si>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</si>
  <si>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</si>
  <si>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</si>
  <si>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</si>
  <si>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</si>
  <si>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</si>
  <si>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</si>
  <si>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</si>
  <si>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</si>
  <si>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</si>
  <si>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</si>
  <si>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</si>
  <si>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</si>
  <si>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</si>
  <si>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</si>
  <si>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</si>
  <si>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</si>
  <si>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</si>
  <si>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</si>
  <si>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</si>
  <si>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</si>
  <si>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</si>
  <si>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</si>
  <si>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</si>
  <si>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</si>
  <si>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</si>
  <si>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</si>
  <si>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</si>
  <si>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</si>
  <si>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</si>
  <si>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</si>
  <si>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</si>
  <si>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</si>
  <si>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</si>
  <si>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</si>
  <si>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</si>
  <si>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</si>
  <si>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</si>
  <si>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</si>
  <si>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</si>
  <si>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</si>
  <si>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</si>
  <si>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</si>
  <si>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</si>
  <si>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</si>
  <si>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</si>
  <si>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</si>
  <si>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</si>
  <si>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</si>
  <si>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</si>
  <si>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</si>
  <si>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</si>
  <si>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</si>
  <si>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</si>
  <si>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</si>
  <si>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</si>
  <si>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</si>
  <si>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</si>
  <si>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</si>
  <si>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</si>
  <si>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</si>
  <si>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</si>
  <si>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</si>
  <si>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</si>
  <si>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</si>
  <si>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</si>
  <si>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</si>
  <si>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</si>
  <si>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</si>
  <si>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</si>
  <si>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</si>
  <si>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</si>
  <si>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</si>
  <si>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</si>
  <si>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</si>
  <si>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</si>
  <si>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</si>
  <si>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</si>
  <si>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</si>
  <si>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</si>
  <si>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</si>
  <si>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</si>
  <si>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</si>
  <si>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</si>
  <si>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</si>
  <si>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</si>
  <si>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</si>
  <si>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</si>
  <si>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</si>
  <si>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</si>
  <si>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</si>
  <si>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</si>
  <si>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</si>
  <si>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</si>
  <si>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</si>
  <si>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</si>
  <si>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</si>
  <si>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</si>
  <si>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</si>
  <si>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</si>
  <si>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</si>
  <si>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</si>
  <si>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</si>
  <si>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</si>
  <si>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</si>
  <si>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</si>
  <si>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</si>
  <si>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</si>
  <si>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</si>
  <si>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</si>
  <si>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</si>
  <si>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</si>
  <si>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</si>
  <si>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</si>
  <si>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</si>
  <si>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</si>
  <si>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</si>
  <si>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</si>
  <si>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</si>
  <si>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</si>
  <si>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</si>
  <si>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</si>
  <si>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</si>
  <si>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</si>
  <si>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</si>
  <si>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</si>
  <si>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</si>
  <si>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</si>
  <si>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</si>
  <si>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</si>
  <si>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</si>
  <si>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</si>
  <si>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</si>
  <si>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</si>
  <si>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</si>
  <si>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</si>
  <si>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</si>
  <si>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</si>
  <si>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</si>
  <si>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</si>
  <si>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</si>
  <si>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</si>
  <si>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</si>
  <si>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</si>
  <si>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</si>
  <si>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</si>
  <si>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</si>
  <si>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</si>
  <si>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</si>
  <si>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</si>
  <si>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</si>
  <si>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</si>
  <si>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</si>
  <si>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</si>
  <si>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</si>
  <si>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</si>
  <si>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</si>
  <si>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</si>
  <si>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</si>
  <si>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</si>
  <si>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</si>
  <si>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</si>
  <si>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</si>
  <si>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</si>
  <si>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</si>
  <si>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</si>
  <si>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</si>
  <si>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</si>
  <si>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</si>
  <si>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</si>
  <si>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</si>
  <si>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</si>
  <si>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</si>
  <si>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</si>
  <si>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</si>
  <si>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</si>
  <si>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</si>
  <si>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</si>
  <si>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</si>
  <si>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</si>
  <si>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</si>
  <si>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</si>
  <si>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</si>
  <si>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</si>
  <si>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</si>
  <si>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</si>
  <si>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</si>
  <si>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</si>
  <si>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</si>
  <si>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</si>
  <si>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</si>
  <si>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</si>
  <si>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</si>
  <si>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</si>
  <si>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</si>
  <si>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</si>
  <si>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</si>
  <si>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</si>
  <si>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</si>
  <si>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</si>
  <si>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</si>
  <si>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</si>
  <si>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</si>
  <si>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</si>
  <si>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</si>
  <si>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</si>
  <si>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</si>
  <si>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</si>
  <si>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</si>
  <si>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</si>
  <si>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</si>
  <si>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</si>
  <si>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</si>
  <si>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</si>
  <si>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</si>
  <si>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</si>
  <si>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</si>
  <si>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</si>
  <si>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</si>
  <si>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</si>
  <si>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</si>
  <si>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</si>
  <si>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</si>
  <si>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</si>
  <si>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</si>
  <si>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</si>
  <si>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</si>
  <si>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</si>
  <si>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</si>
  <si>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</si>
  <si>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</si>
  <si>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</si>
  <si>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</si>
  <si>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</si>
  <si>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</si>
  <si>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</si>
  <si>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</si>
  <si>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</si>
  <si>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</si>
  <si>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</si>
  <si>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</si>
  <si>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</si>
  <si>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</si>
  <si>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</si>
  <si>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</si>
  <si>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</si>
  <si>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</si>
  <si>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</si>
  <si>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</si>
  <si>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</si>
  <si>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</si>
  <si>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</si>
  <si>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</si>
  <si>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</si>
  <si>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</si>
  <si>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</si>
  <si>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</si>
  <si>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</si>
  <si>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</si>
  <si>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</si>
  <si>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</si>
  <si>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</si>
  <si>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</si>
  <si>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</si>
  <si>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</si>
  <si>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</si>
  <si>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</si>
  <si>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</si>
  <si>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</si>
  <si>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</si>
  <si>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</si>
  <si>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</si>
  <si>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</si>
  <si>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</si>
  <si>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</si>
  <si>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</si>
  <si>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</si>
  <si>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</si>
  <si>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</si>
  <si>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</si>
  <si>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</si>
  <si>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</si>
  <si>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</si>
  <si>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</si>
  <si>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</si>
  <si>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</si>
  <si>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</si>
  <si>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</si>
  <si>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</si>
  <si>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</si>
  <si>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</si>
  <si>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</si>
  <si>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</si>
  <si>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</si>
  <si>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</si>
  <si>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</si>
  <si>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</si>
  <si>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</si>
  <si>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</si>
  <si>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</si>
  <si>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</si>
  <si>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</si>
  <si>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</si>
  <si>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</si>
  <si>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</si>
  <si>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</si>
  <si>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</si>
  <si>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</si>
  <si>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</si>
  <si>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</si>
  <si>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</si>
  <si>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</si>
  <si>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</si>
  <si>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</si>
  <si>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</si>
  <si>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</si>
  <si>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</si>
  <si>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</si>
  <si>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</si>
  <si>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</si>
  <si>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</si>
  <si>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</si>
  <si>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</si>
  <si>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</si>
  <si>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</si>
  <si>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</si>
  <si>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</si>
  <si>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</si>
  <si>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</si>
  <si>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</si>
  <si>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</si>
  <si>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</si>
  <si>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</si>
  <si>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</si>
  <si>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</si>
  <si>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</si>
  <si>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</si>
  <si>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</si>
  <si>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</si>
  <si>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</si>
  <si>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</si>
  <si>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</si>
  <si>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</si>
  <si>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</si>
  <si>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</si>
  <si>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</si>
  <si>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</si>
  <si>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</si>
  <si>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</si>
  <si>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</si>
  <si>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</si>
  <si>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</si>
  <si>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</si>
  <si>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</si>
  <si>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</si>
  <si>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</si>
  <si>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</si>
  <si>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</si>
  <si>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</si>
  <si>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</si>
  <si>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</si>
  <si>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</si>
  <si>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</si>
  <si>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</si>
  <si>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</si>
  <si>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</si>
  <si>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</si>
  <si>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</si>
  <si>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</si>
  <si>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</si>
  <si>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</si>
  <si>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</si>
  <si>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</si>
  <si>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</si>
  <si>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</si>
  <si>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</si>
  <si>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</si>
  <si>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</si>
  <si>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</si>
  <si>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</si>
  <si>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</si>
  <si>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</si>
  <si>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</si>
  <si>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</si>
  <si>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</si>
  <si>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</si>
  <si>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</si>
  <si>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</si>
  <si>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</si>
  <si>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</si>
  <si>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</si>
  <si>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</si>
  <si>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</si>
  <si>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</si>
  <si>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</si>
  <si>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</si>
  <si>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</si>
  <si>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</si>
  <si>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</si>
  <si>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</si>
  <si>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</si>
  <si>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</si>
  <si>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</si>
  <si>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</si>
  <si>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</si>
  <si>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</si>
  <si>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</si>
  <si>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</si>
  <si>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</si>
  <si>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</si>
  <si>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</si>
  <si>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</si>
  <si>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</si>
  <si>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</si>
  <si>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</si>
  <si>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</si>
  <si>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</si>
  <si>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</si>
  <si>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</si>
  <si>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</si>
  <si>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</si>
  <si>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</si>
  <si>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</si>
  <si>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</si>
  <si>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</si>
  <si>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</si>
  <si>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</si>
  <si>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</si>
  <si>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</si>
  <si>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</si>
  <si>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</si>
  <si>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</si>
  <si>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</si>
  <si>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</si>
  <si>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</si>
  <si>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</si>
  <si>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</si>
  <si>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</si>
  <si>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</si>
  <si>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</si>
  <si>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</si>
  <si>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</si>
  <si>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</si>
  <si>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</si>
  <si>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</si>
  <si>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</si>
  <si>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</si>
  <si>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</si>
  <si>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</si>
  <si>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</si>
  <si>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</si>
  <si>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</si>
  <si>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</si>
  <si>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</si>
  <si>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</si>
  <si>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</si>
  <si>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</si>
  <si>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</si>
  <si>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</si>
  <si>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</si>
  <si>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</si>
  <si>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</si>
  <si>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</si>
  <si>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</si>
  <si>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</si>
  <si>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</si>
  <si>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</si>
  <si>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</si>
  <si>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</si>
  <si>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</si>
  <si>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</si>
  <si>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</si>
  <si>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</si>
  <si>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</si>
  <si>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</si>
  <si>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</si>
  <si>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</si>
  <si>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</si>
  <si>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</si>
  <si>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</si>
  <si>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</si>
  <si>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</si>
  <si>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</si>
  <si>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</si>
  <si>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</si>
  <si>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</si>
  <si>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</si>
  <si>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</si>
  <si>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</si>
  <si>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</si>
  <si>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</si>
  <si>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</si>
  <si>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</si>
  <si>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</si>
  <si>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</si>
  <si>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</si>
  <si>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</si>
  <si>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</si>
  <si>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</si>
  <si>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</si>
  <si>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</si>
  <si>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</si>
  <si>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</si>
  <si>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</si>
  <si>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</si>
  <si>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</si>
  <si>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</si>
  <si>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</si>
  <si>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</si>
  <si>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</si>
  <si>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</si>
  <si>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</si>
  <si>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</si>
  <si>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</si>
  <si>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</si>
  <si>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</si>
  <si>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</si>
  <si>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</si>
  <si>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</si>
  <si>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</si>
  <si>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</si>
  <si>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</si>
  <si>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</si>
  <si>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</si>
  <si>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</si>
  <si>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</si>
  <si>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</si>
  <si>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</si>
  <si>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</si>
  <si>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</si>
  <si>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</si>
  <si>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</si>
  <si>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</si>
  <si>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</si>
  <si>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</si>
  <si>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</si>
  <si>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</si>
  <si>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</si>
  <si>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</si>
  <si>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</si>
  <si>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</si>
  <si>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</si>
  <si>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</si>
  <si>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</si>
  <si>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</si>
  <si>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</si>
  <si>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</si>
  <si>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</si>
  <si>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</si>
  <si>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</si>
  <si>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</si>
  <si>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</si>
  <si>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</si>
  <si>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</si>
  <si>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</si>
  <si>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</si>
  <si>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</si>
  <si>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</si>
  <si>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</si>
  <si>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</si>
  <si>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</si>
  <si>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</si>
  <si>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</si>
  <si>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</si>
  <si>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</si>
  <si>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</si>
  <si>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</si>
  <si>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</si>
  <si>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</si>
  <si>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</si>
  <si>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</si>
  <si>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</si>
  <si>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</si>
  <si>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</si>
  <si>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</si>
  <si>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</si>
  <si>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</si>
  <si>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</si>
  <si>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</si>
  <si>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</si>
  <si>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</si>
  <si>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</si>
  <si>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</si>
  <si>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</si>
  <si>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</si>
  <si>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</si>
  <si>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</si>
  <si>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</si>
  <si>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</si>
  <si>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</si>
  <si>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</si>
  <si>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</si>
  <si>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</si>
  <si>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</si>
  <si>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</si>
  <si>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</si>
  <si>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</si>
  <si>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</si>
  <si>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</si>
  <si>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</si>
  <si>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</si>
  <si>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</si>
  <si>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</si>
  <si>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</si>
  <si>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</si>
  <si>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</si>
  <si>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</si>
  <si>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</si>
  <si>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</si>
  <si>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</si>
  <si>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</si>
  <si>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</si>
  <si>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</si>
  <si>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</si>
  <si>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</si>
  <si>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</si>
  <si>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</si>
  <si>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</si>
  <si>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</si>
  <si>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</si>
  <si>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</si>
  <si>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</si>
  <si>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</si>
  <si>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</si>
  <si>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</si>
  <si>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</si>
  <si>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</si>
  <si>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</si>
  <si>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</si>
  <si>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</si>
  <si>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</si>
  <si>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</si>
  <si>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</si>
  <si>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</si>
  <si>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</si>
  <si>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</si>
  <si>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</si>
  <si>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</si>
  <si>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</si>
  <si>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</si>
  <si>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</si>
  <si>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</si>
  <si>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</si>
  <si>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</si>
  <si>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</si>
  <si>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</si>
  <si>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</si>
  <si>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</si>
  <si>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</si>
  <si>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</si>
  <si>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</si>
  <si>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</si>
  <si>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</si>
  <si>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</si>
  <si>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</si>
  <si>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</si>
  <si>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</si>
  <si>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</si>
  <si>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</si>
  <si>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</si>
  <si>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</si>
  <si>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</si>
  <si>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</si>
  <si>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</si>
  <si>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</si>
  <si>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</si>
  <si>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</si>
  <si>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</si>
  <si>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</si>
  <si>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</si>
  <si>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</si>
  <si>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</si>
  <si>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</si>
  <si>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</si>
  <si>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</si>
  <si>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</si>
  <si>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</si>
  <si>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</si>
  <si>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</si>
  <si>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</si>
  <si>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</si>
  <si>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</si>
  <si>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</si>
  <si>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</si>
  <si>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</si>
  <si>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</si>
  <si>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</si>
  <si>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</si>
  <si>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</si>
  <si>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</si>
  <si>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</si>
  <si>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</si>
  <si>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</si>
  <si>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</si>
  <si>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</si>
  <si>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</si>
  <si>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</si>
  <si>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</si>
  <si>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</si>
  <si>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</si>
  <si>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</si>
  <si>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</si>
  <si>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</si>
  <si>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</si>
  <si>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</si>
  <si>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</si>
  <si>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</si>
  <si>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</si>
  <si>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</si>
  <si>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</si>
  <si>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</si>
  <si>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</si>
  <si>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</si>
  <si>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</si>
  <si>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</si>
  <si>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</si>
  <si>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</si>
  <si>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</si>
  <si>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</si>
  <si>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</si>
  <si>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</si>
  <si>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</si>
  <si>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</si>
  <si>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</si>
  <si>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</si>
  <si>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</si>
  <si>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</si>
  <si>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</si>
  <si>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</si>
  <si>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</si>
  <si>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</si>
  <si>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</si>
  <si>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</si>
  <si>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</si>
  <si>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</si>
  <si>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</si>
  <si>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</si>
  <si>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</si>
  <si>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</si>
  <si>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</si>
  <si>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</si>
  <si>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</si>
  <si>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</si>
  <si>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</si>
  <si>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</si>
  <si>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</si>
  <si>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</si>
  <si>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</si>
  <si>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</si>
  <si>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</si>
  <si>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</si>
  <si>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</si>
  <si>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</si>
  <si>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</si>
  <si>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</si>
  <si>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</si>
  <si>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</si>
  <si>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</si>
  <si>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</si>
  <si>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</si>
  <si>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</si>
  <si>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</si>
  <si>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</si>
  <si>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</si>
  <si>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</si>
  <si>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</si>
  <si>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</si>
  <si>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</si>
  <si>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</si>
  <si>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</si>
  <si>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</si>
  <si>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</si>
  <si>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</si>
  <si>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</si>
  <si>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</si>
  <si>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</si>
  <si>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</si>
  <si>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</si>
  <si>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</si>
  <si>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</si>
  <si>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</si>
  <si>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</si>
  <si>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</si>
  <si>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</si>
  <si>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</si>
  <si>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</si>
  <si>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</si>
  <si>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</si>
  <si>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</si>
  <si>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</si>
  <si>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</si>
  <si>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</si>
  <si>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</si>
  <si>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</si>
  <si>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</si>
  <si>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</si>
  <si>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</si>
  <si>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</si>
  <si>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</si>
  <si>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</si>
  <si>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</si>
  <si>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</si>
  <si>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</si>
  <si>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</si>
  <si>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</si>
  <si>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</si>
  <si>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</si>
  <si>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</si>
  <si>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</si>
  <si>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</si>
  <si>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</si>
  <si>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</si>
  <si>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</si>
  <si>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</si>
  <si>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</si>
  <si>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</si>
  <si>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</si>
  <si>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</si>
  <si>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</si>
  <si>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</si>
  <si>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</si>
  <si>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</si>
  <si>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</si>
  <si>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</si>
  <si>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</si>
  <si>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</si>
  <si>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</si>
  <si>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</si>
  <si>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</si>
  <si>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</si>
  <si>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</si>
  <si>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</si>
  <si>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</si>
  <si>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</si>
  <si>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</si>
  <si>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</si>
  <si>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</si>
  <si>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</si>
  <si>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</si>
  <si>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</si>
  <si>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</si>
  <si>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</si>
  <si>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</si>
  <si>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</si>
  <si>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</si>
  <si>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</si>
  <si>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</si>
  <si>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</si>
  <si>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</si>
  <si>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</si>
  <si>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</si>
  <si>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</si>
  <si>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</si>
  <si>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</si>
  <si>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</si>
  <si>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</si>
  <si>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</si>
  <si>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</si>
  <si>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</si>
  <si>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</si>
  <si>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</si>
  <si>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</si>
  <si>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</si>
  <si>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</si>
  <si>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</si>
  <si>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</si>
  <si>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</si>
  <si>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</si>
  <si>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</si>
  <si>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</si>
  <si>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</si>
  <si>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</si>
  <si>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</si>
  <si>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</si>
  <si>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</si>
  <si>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</si>
  <si>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</si>
  <si>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</si>
  <si>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</si>
  <si>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</si>
  <si>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</si>
  <si>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</si>
  <si>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</si>
  <si>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</si>
  <si>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</si>
  <si>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</si>
  <si>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</si>
  <si>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</si>
  <si>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</si>
  <si>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</si>
  <si>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</si>
  <si>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</si>
  <si>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</si>
  <si>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</si>
  <si>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</si>
  <si>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</si>
  <si>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</si>
  <si>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</si>
  <si>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</si>
  <si>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</si>
  <si>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</si>
  <si>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</si>
  <si>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</si>
  <si>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</si>
  <si>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</si>
  <si>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</si>
  <si>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</si>
  <si>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</si>
  <si>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</si>
  <si>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</si>
  <si>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</si>
  <si>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</si>
  <si>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</si>
  <si>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</si>
  <si>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</si>
  <si>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</si>
  <si>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</si>
  <si>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</si>
  <si>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</si>
  <si>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</si>
  <si>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</si>
  <si>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</si>
  <si>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</si>
  <si>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</si>
  <si>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</si>
  <si>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</si>
  <si>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</si>
  <si>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</si>
  <si>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</si>
  <si>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</si>
  <si>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</si>
  <si>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</si>
  <si>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</si>
  <si>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</si>
  <si>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</si>
  <si>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</si>
  <si>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</si>
  <si>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</si>
  <si>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</si>
  <si>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</si>
  <si>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</si>
  <si>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</si>
  <si>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</si>
  <si>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</si>
  <si>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</si>
  <si>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</si>
  <si>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</si>
  <si>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</si>
  <si>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</si>
  <si>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</si>
  <si>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</si>
  <si>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</si>
  <si>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</si>
  <si>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</si>
  <si>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</si>
  <si>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</si>
  <si>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</si>
  <si>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</si>
  <si>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</si>
  <si>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</si>
  <si>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</si>
  <si>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</si>
  <si>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</si>
  <si>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</si>
  <si>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</si>
  <si>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</si>
  <si>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</si>
  <si>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</si>
  <si>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</si>
  <si>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</si>
  <si>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</si>
  <si>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</si>
  <si>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</si>
  <si>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</si>
  <si>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</si>
  <si>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</si>
  <si>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</si>
  <si>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</si>
  <si>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</si>
  <si>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</si>
  <si>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</si>
  <si>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</si>
  <si>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</si>
  <si>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</si>
  <si>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</si>
  <si>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</si>
  <si>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</si>
  <si>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</si>
  <si>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</si>
  <si>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</si>
  <si>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</si>
  <si>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</si>
  <si>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</si>
  <si>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</si>
  <si>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</si>
  <si>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</si>
  <si>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</si>
  <si>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</si>
  <si>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</si>
  <si>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</si>
  <si>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</si>
  <si>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</si>
  <si>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</si>
  <si>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</si>
  <si>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</si>
  <si>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</si>
  <si>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</si>
  <si>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</si>
  <si>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</si>
  <si>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</si>
  <si>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</si>
  <si>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</si>
  <si>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</si>
  <si>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</si>
  <si>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</si>
  <si>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</si>
  <si>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</si>
  <si>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</si>
  <si>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</si>
  <si>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</si>
  <si>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</si>
  <si>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</si>
  <si>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</si>
  <si>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</si>
  <si>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</si>
  <si>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</si>
  <si>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</si>
  <si>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</si>
  <si>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</si>
  <si>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</si>
  <si>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</si>
  <si>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</si>
  <si>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</si>
  <si>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</si>
  <si>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</si>
  <si>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</si>
  <si>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</si>
  <si>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</si>
  <si>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</si>
  <si>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</si>
  <si>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</si>
  <si>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</si>
  <si>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</si>
  <si>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</si>
  <si>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</si>
  <si>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</si>
  <si>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</si>
  <si>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</si>
  <si>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</si>
  <si>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</si>
  <si>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</si>
  <si>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</si>
  <si>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</si>
  <si>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</si>
  <si>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</si>
  <si>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</si>
  <si>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</si>
  <si>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</si>
  <si>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</si>
  <si>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</si>
  <si>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</si>
  <si>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</si>
  <si>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</si>
  <si>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</si>
  <si>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</si>
  <si>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</si>
  <si>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</si>
  <si>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</si>
  <si>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</si>
  <si>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</si>
  <si>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</si>
  <si>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</si>
  <si>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</si>
  <si>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</si>
  <si>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</si>
  <si>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</si>
  <si>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</si>
  <si>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</si>
  <si>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</si>
  <si>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</si>
  <si>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</si>
  <si>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</si>
  <si>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</si>
  <si>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</si>
  <si>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</si>
  <si>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</si>
  <si>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</si>
  <si>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</si>
  <si>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</si>
  <si>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</si>
  <si>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</si>
  <si>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</si>
  <si>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</si>
  <si>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</si>
  <si>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</si>
  <si>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</si>
  <si>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</si>
  <si>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</si>
  <si>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</si>
  <si>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</si>
  <si>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</si>
  <si>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</si>
  <si>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</si>
  <si>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</si>
  <si>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</si>
  <si>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</si>
  <si>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</si>
  <si>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</si>
  <si>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</si>
  <si>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</si>
  <si>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</si>
  <si>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</si>
  <si>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</si>
  <si>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</si>
  <si>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</si>
  <si>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</si>
  <si>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</si>
  <si>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</si>
  <si>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</si>
  <si>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</si>
  <si>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</si>
  <si>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</si>
  <si>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</si>
  <si>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</si>
  <si>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</si>
  <si>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</si>
  <si>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</si>
  <si>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</si>
  <si>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</si>
  <si>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</si>
  <si>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</si>
  <si>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</si>
  <si>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</si>
  <si>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</si>
  <si>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</si>
  <si>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</si>
  <si>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</si>
  <si>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</si>
  <si>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</si>
  <si>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</si>
  <si>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</si>
  <si>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</si>
  <si>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</si>
  <si>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</si>
  <si>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</si>
  <si>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</si>
  <si>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</si>
  <si>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</si>
  <si>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</si>
  <si>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</si>
  <si>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</si>
  <si>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</si>
  <si>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</si>
  <si>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</si>
  <si>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</si>
  <si>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</si>
  <si>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</si>
  <si>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</si>
  <si>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</si>
  <si>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</si>
  <si>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</si>
  <si>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</si>
  <si>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</si>
  <si>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</si>
  <si>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</si>
  <si>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</si>
  <si>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</si>
  <si>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</si>
  <si>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</si>
  <si>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</si>
  <si>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</si>
  <si>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</si>
  <si>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</si>
  <si>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</si>
  <si>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</si>
  <si>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</si>
  <si>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</si>
  <si>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</si>
  <si>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</si>
  <si>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</si>
  <si>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</si>
  <si>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</si>
  <si>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</si>
  <si>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</si>
  <si>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</si>
  <si>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</si>
  <si>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</si>
  <si>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</si>
  <si>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</si>
  <si>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</si>
  <si>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</si>
  <si>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</si>
  <si>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</si>
  <si>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</si>
  <si>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</si>
  <si>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</si>
  <si>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</si>
  <si>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</si>
  <si>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</si>
  <si>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</si>
  <si>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</si>
  <si>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</si>
  <si>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</si>
  <si>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</si>
  <si>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</si>
  <si>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</si>
  <si>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</si>
  <si>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</si>
  <si>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</si>
  <si>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</si>
  <si>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</si>
  <si>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</si>
  <si>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</si>
  <si>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</si>
  <si>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</si>
  <si>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</si>
  <si>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</si>
  <si>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</si>
  <si>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</si>
  <si>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</si>
  <si>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</si>
  <si>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</si>
  <si>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</si>
  <si>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</si>
  <si>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</si>
  <si>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</si>
  <si>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</si>
  <si>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</si>
  <si>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</si>
  <si>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</si>
  <si>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</si>
  <si>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</si>
  <si>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</si>
  <si>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</si>
  <si>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</si>
  <si>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</si>
  <si>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</si>
  <si>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</si>
  <si>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</si>
  <si>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</si>
  <si>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</si>
  <si>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</si>
  <si>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</si>
  <si>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</si>
  <si>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</si>
  <si>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</si>
  <si>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</si>
  <si>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</si>
  <si>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</si>
  <si>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</si>
  <si>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</si>
  <si>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</si>
  <si>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</si>
  <si>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</si>
  <si>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</si>
  <si>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</si>
  <si>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</si>
  <si>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</si>
  <si>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</si>
  <si>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</si>
  <si>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</si>
  <si>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</si>
  <si>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</si>
  <si>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</si>
  <si>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</si>
  <si>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</si>
  <si>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</si>
  <si>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</si>
  <si>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</si>
  <si>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</si>
  <si>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</si>
  <si>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</si>
  <si>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</si>
  <si>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</si>
  <si>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</si>
  <si>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</si>
  <si>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</si>
  <si>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</si>
  <si>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</si>
  <si>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</si>
  <si>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</si>
  <si>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</si>
  <si>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</si>
  <si>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</si>
  <si>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</si>
  <si>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</si>
  <si>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</si>
  <si>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</si>
  <si>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</si>
  <si>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</si>
  <si>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</si>
  <si>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</si>
  <si>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</si>
  <si>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</si>
  <si>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</si>
  <si>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</si>
  <si>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</si>
  <si>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</si>
  <si>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</si>
  <si>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</si>
  <si>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</si>
  <si>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</si>
  <si>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</si>
  <si>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</si>
  <si>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</si>
  <si>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</si>
  <si>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</si>
  <si>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</si>
  <si>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</si>
  <si>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</si>
  <si>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</si>
  <si>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</si>
  <si>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</si>
  <si>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</si>
  <si>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</si>
  <si>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</si>
  <si>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</si>
  <si>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</si>
  <si>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</si>
  <si>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</si>
  <si>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</si>
  <si>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</si>
  <si>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</si>
  <si>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</si>
  <si>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</si>
  <si>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</si>
  <si>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</si>
  <si>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</si>
  <si>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</si>
  <si>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</si>
  <si>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</si>
  <si>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</si>
  <si>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</si>
  <si>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</si>
  <si>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</si>
  <si>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</si>
  <si>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</si>
  <si>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</si>
  <si>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</si>
  <si>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</si>
  <si>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</si>
  <si>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</si>
  <si>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</si>
  <si>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</si>
  <si>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</si>
  <si>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</si>
  <si>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</si>
  <si>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</si>
  <si>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</si>
  <si>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</si>
  <si>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</si>
  <si>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</si>
  <si>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</si>
  <si>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</si>
  <si>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</si>
  <si>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</si>
  <si>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</si>
  <si>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</si>
  <si>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</si>
  <si>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</si>
  <si>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</si>
  <si>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</si>
  <si>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</si>
  <si>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</si>
  <si>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</si>
  <si>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</si>
  <si>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</si>
  <si>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</si>
  <si>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</si>
  <si>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</si>
  <si>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</si>
  <si>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</si>
  <si>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</si>
  <si>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</si>
  <si>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</si>
  <si>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</si>
  <si>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</si>
  <si>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</si>
  <si>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</si>
  <si>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</si>
  <si>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</si>
  <si>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</si>
  <si>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</si>
  <si>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</si>
  <si>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</si>
  <si>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</si>
  <si>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</si>
  <si>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</si>
  <si>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</si>
  <si>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</si>
  <si>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</si>
  <si>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</si>
  <si>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</si>
  <si>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</si>
  <si>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</si>
  <si>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</si>
  <si>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</si>
  <si>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</si>
  <si>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</si>
  <si>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</si>
  <si>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</si>
  <si>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</si>
  <si>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</si>
  <si>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</si>
  <si>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</si>
  <si>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</si>
  <si>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</si>
  <si>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</si>
  <si>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</si>
  <si>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</si>
  <si>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</si>
  <si>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</si>
  <si>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</si>
  <si>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</si>
  <si>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</si>
  <si>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</si>
  <si>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</si>
  <si>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</si>
  <si>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</si>
  <si>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</si>
  <si>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</si>
  <si>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</si>
  <si>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</si>
  <si>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</si>
  <si>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</si>
  <si>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</si>
  <si>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</si>
  <si>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</si>
  <si>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</si>
  <si>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</si>
  <si>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</si>
  <si>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</si>
  <si>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</si>
  <si>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</si>
  <si>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</si>
  <si>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</si>
  <si>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</si>
  <si>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</si>
  <si>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</si>
  <si>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</si>
  <si>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</si>
  <si>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</si>
  <si>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</si>
  <si>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</si>
  <si>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</si>
  <si>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</si>
  <si>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</si>
  <si>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</si>
  <si>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</si>
  <si>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</si>
  <si>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</si>
  <si>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</si>
  <si>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</si>
  <si>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</si>
  <si>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</si>
  <si>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</si>
  <si>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</si>
  <si>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</si>
  <si>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</si>
  <si>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</si>
  <si>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</si>
  <si>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</si>
  <si>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</si>
  <si>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</si>
  <si>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</si>
  <si>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</si>
  <si>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</si>
  <si>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</si>
  <si>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</si>
  <si>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</si>
  <si>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</si>
  <si>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</si>
  <si>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</si>
  <si>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</si>
  <si>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</si>
  <si>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</si>
  <si>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</si>
  <si>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</si>
  <si>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</si>
  <si>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</si>
  <si>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</si>
  <si>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</si>
  <si>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</si>
  <si>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</si>
  <si>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</si>
  <si>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</si>
  <si>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</si>
  <si>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</si>
  <si>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</si>
  <si>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</si>
  <si>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</si>
  <si>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</si>
  <si>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</si>
  <si>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</si>
  <si>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</si>
  <si>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</si>
  <si>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</si>
  <si>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</si>
  <si>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</si>
  <si>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</si>
  <si>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</si>
  <si>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</si>
  <si>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</si>
  <si>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</si>
  <si>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</si>
  <si>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</si>
  <si>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</si>
  <si>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</si>
  <si>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</si>
  <si>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</si>
  <si>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</si>
  <si>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</si>
  <si>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</si>
  <si>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</si>
  <si>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</si>
  <si>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</si>
  <si>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</si>
  <si>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</si>
  <si>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</si>
  <si>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</si>
  <si>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</si>
  <si>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</si>
  <si>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</si>
  <si>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</si>
  <si>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</si>
  <si>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</si>
  <si>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</si>
  <si>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</si>
  <si>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</si>
  <si>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</si>
  <si>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</si>
  <si>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</si>
  <si>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</si>
  <si>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</si>
  <si>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</si>
  <si>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</si>
  <si>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</si>
  <si>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</si>
  <si>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</si>
  <si>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</si>
  <si>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</si>
  <si>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</si>
  <si>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</si>
  <si>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</si>
  <si>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</si>
  <si>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</si>
  <si>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</si>
  <si>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</si>
  <si>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</si>
  <si>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</si>
  <si>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</si>
  <si>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</si>
  <si>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</si>
  <si>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</si>
  <si>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</si>
  <si>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</si>
  <si>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</si>
  <si>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</si>
  <si>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</si>
  <si>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</si>
  <si>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</si>
  <si>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</si>
  <si>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</si>
  <si>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</si>
  <si>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</si>
  <si>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</si>
  <si>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</si>
  <si>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</si>
  <si>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</si>
  <si>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</si>
  <si>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</si>
  <si>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</si>
  <si>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</si>
  <si>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</si>
  <si>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</si>
  <si>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</si>
  <si>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</si>
  <si>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</si>
  <si>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</si>
  <si>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</si>
  <si>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</si>
  <si>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</si>
  <si>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</si>
  <si>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</si>
  <si>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</si>
  <si>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</si>
  <si>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</si>
  <si>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</si>
  <si>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</si>
  <si>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</si>
  <si>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</si>
  <si>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</si>
  <si>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</si>
  <si>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</si>
  <si>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</si>
  <si>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</si>
  <si>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</si>
  <si>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</si>
  <si>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</si>
  <si>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</si>
  <si>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</si>
  <si>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</si>
  <si>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</si>
  <si>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</si>
  <si>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</si>
  <si>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</si>
  <si>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</si>
  <si>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</si>
  <si>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</si>
  <si>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</si>
  <si>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</si>
  <si>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</si>
  <si>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</si>
  <si>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</si>
  <si>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</si>
  <si>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</si>
  <si>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</si>
  <si>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</si>
  <si>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</si>
  <si>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</si>
  <si>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</si>
  <si>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</si>
  <si>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</si>
  <si>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</si>
  <si>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</si>
  <si>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</si>
  <si>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</si>
  <si>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</si>
  <si>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</si>
  <si>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</si>
  <si>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</si>
  <si>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</si>
  <si>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</si>
  <si>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</si>
  <si>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</si>
  <si>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</si>
  <si>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</si>
  <si>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</si>
  <si>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</si>
  <si>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</si>
  <si>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</si>
  <si>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</si>
  <si>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</si>
  <si>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</si>
  <si>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</si>
  <si>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</si>
  <si>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</si>
  <si>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</si>
  <si>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</si>
  <si>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</si>
  <si>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</si>
  <si>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</si>
  <si>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</si>
  <si>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</si>
  <si>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</si>
  <si>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</si>
  <si>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</si>
  <si>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</si>
  <si>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</si>
  <si>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</si>
  <si>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</si>
  <si>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</si>
  <si>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</si>
  <si>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</si>
  <si>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</si>
  <si>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</si>
  <si>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</si>
  <si>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</si>
  <si>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</si>
  <si>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</si>
  <si>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</si>
  <si>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</si>
  <si>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</si>
  <si>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</si>
  <si>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</si>
  <si>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</si>
  <si>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</si>
  <si>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</si>
  <si>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</si>
  <si>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</si>
  <si>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</si>
  <si>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</si>
  <si>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</si>
  <si>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</si>
  <si>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</si>
  <si>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</si>
  <si>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</si>
  <si>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</si>
  <si>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</si>
  <si>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</si>
  <si>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</si>
  <si>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</si>
  <si>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</si>
  <si>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</si>
  <si>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</si>
  <si>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</si>
  <si>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</si>
  <si>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</si>
  <si>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</si>
  <si>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</si>
  <si>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</si>
  <si>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</si>
  <si>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</si>
  <si>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</si>
  <si>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</si>
  <si>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</si>
  <si>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</si>
  <si>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</si>
  <si>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</si>
  <si>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</si>
  <si>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</si>
  <si>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</si>
  <si>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</si>
  <si>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</si>
  <si>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</si>
  <si>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</si>
  <si>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</si>
  <si>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</si>
  <si>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</si>
  <si>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</si>
  <si>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</si>
  <si>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</si>
  <si>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</si>
  <si>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</si>
  <si>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</si>
  <si>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</si>
  <si>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</si>
  <si>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</si>
  <si>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</si>
  <si>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</si>
  <si>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</si>
  <si>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</si>
  <si>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</si>
  <si>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</si>
  <si>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</si>
  <si>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</si>
  <si>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</si>
  <si>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</si>
  <si>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</si>
  <si>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</si>
  <si>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</si>
  <si>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</si>
  <si>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</si>
  <si>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</si>
  <si>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</si>
  <si>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</si>
  <si>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</si>
  <si>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</si>
  <si>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</si>
  <si>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</si>
  <si>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</si>
  <si>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</si>
  <si>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</si>
  <si>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</si>
  <si>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</si>
  <si>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</si>
  <si>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</si>
  <si>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</si>
  <si>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</si>
  <si>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</si>
  <si>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</si>
  <si>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</si>
  <si>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</si>
  <si>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</si>
  <si>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</si>
  <si>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</si>
  <si>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</si>
  <si>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</si>
  <si>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</si>
  <si>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</si>
  <si>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</si>
  <si>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</si>
  <si>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</si>
  <si>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</si>
  <si>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</si>
  <si>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</si>
  <si>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</si>
  <si>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</si>
  <si>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</si>
  <si>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</si>
  <si>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</si>
  <si>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</si>
  <si>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</si>
  <si>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</si>
  <si>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</si>
  <si>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</si>
  <si>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</si>
  <si>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</si>
  <si>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</si>
  <si>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</si>
  <si>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</si>
  <si>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</si>
  <si>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</si>
  <si>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</si>
  <si>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</si>
  <si>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</si>
  <si>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</si>
  <si>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</si>
  <si>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</si>
  <si>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</si>
  <si>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</si>
  <si>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</si>
  <si>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</si>
  <si>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</si>
  <si>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</si>
  <si>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</si>
  <si>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</si>
  <si>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</si>
  <si>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</si>
  <si>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</si>
  <si>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</si>
  <si>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</si>
  <si>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</si>
  <si>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</si>
  <si>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</si>
  <si>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</si>
  <si>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</si>
  <si>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</si>
  <si>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</si>
  <si>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</si>
  <si>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</si>
  <si>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</si>
  <si>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</si>
  <si>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</si>
  <si>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</si>
  <si>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</si>
  <si>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</si>
  <si>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</si>
  <si>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</si>
  <si>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</si>
  <si>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</si>
  <si>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</si>
  <si>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</si>
  <si>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</si>
  <si>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</si>
  <si>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</si>
  <si>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</si>
  <si>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</si>
  <si>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</si>
  <si>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</si>
  <si>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</si>
  <si>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</si>
  <si>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</si>
  <si>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</si>
  <si>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</si>
  <si>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</si>
  <si>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</si>
  <si>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</si>
  <si>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</si>
  <si>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</si>
  <si>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</si>
  <si>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</si>
  <si>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</si>
  <si>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</si>
  <si>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</si>
  <si>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</si>
  <si>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</si>
  <si>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</si>
  <si>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</si>
  <si>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</si>
  <si>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</si>
  <si>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</si>
  <si>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</si>
  <si>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</si>
  <si>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</si>
  <si>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</si>
  <si>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</si>
  <si>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</si>
  <si>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</si>
  <si>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</si>
  <si>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</si>
  <si>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</si>
  <si>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</si>
  <si>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</si>
  <si>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</si>
  <si>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</si>
  <si>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</si>
  <si>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</si>
  <si>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</si>
  <si>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</si>
  <si>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</si>
  <si>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</si>
  <si>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</si>
  <si>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</si>
  <si>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</si>
  <si>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</si>
  <si>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</si>
  <si>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</si>
  <si>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</si>
  <si>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</si>
  <si>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</si>
  <si>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</si>
  <si>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</si>
  <si>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</si>
  <si>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</si>
  <si>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</si>
  <si>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</si>
  <si>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</si>
  <si>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</si>
  <si>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</si>
  <si>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</si>
  <si>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</si>
  <si>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</si>
  <si>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</si>
  <si>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</si>
  <si>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</si>
  <si>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</si>
  <si>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</si>
  <si>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</si>
  <si>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</si>
  <si>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</si>
  <si>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</si>
  <si>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</si>
  <si>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</si>
  <si>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</si>
  <si>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</si>
  <si>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</si>
  <si>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</si>
  <si>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</si>
  <si>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</si>
  <si>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</si>
  <si>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</si>
  <si>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</si>
  <si>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</si>
  <si>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</si>
  <si>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</si>
  <si>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</si>
  <si>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</si>
  <si>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</si>
  <si>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</si>
  <si>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</si>
  <si>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</si>
  <si>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</si>
  <si>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</si>
  <si>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</si>
  <si>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</si>
  <si>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</si>
  <si>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</si>
  <si>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</si>
  <si>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</si>
  <si>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</si>
  <si>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</si>
  <si>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</si>
  <si>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</si>
  <si>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</si>
  <si>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</si>
  <si>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</si>
  <si>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</si>
  <si>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</si>
  <si>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</si>
  <si>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</si>
  <si>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</si>
  <si>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</si>
  <si>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</si>
  <si>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</si>
  <si>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</si>
  <si>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</si>
  <si>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</si>
  <si>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</si>
  <si>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</si>
  <si>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</si>
  <si>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</si>
  <si>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</si>
  <si>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</si>
  <si>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</si>
  <si>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</si>
  <si>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</si>
  <si>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</si>
  <si>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</si>
  <si>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</si>
  <si>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</si>
  <si>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</si>
  <si>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</si>
  <si>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</si>
  <si>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</si>
  <si>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</si>
  <si>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</si>
  <si>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</si>
  <si>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</si>
  <si>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</si>
  <si>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</si>
  <si>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</si>
  <si>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</si>
  <si>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</si>
  <si>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</si>
  <si>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</si>
  <si>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</si>
  <si>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</si>
  <si>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</si>
  <si>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</si>
  <si>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</si>
  <si>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</si>
  <si>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</si>
  <si>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</si>
  <si>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</si>
  <si>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</si>
  <si>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</si>
  <si>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</si>
  <si>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</si>
  <si>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</si>
  <si>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</si>
  <si>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</si>
  <si>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</si>
  <si>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</si>
  <si>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</si>
  <si>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</si>
  <si>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</si>
  <si>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</si>
  <si>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</si>
  <si>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</si>
  <si>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</si>
  <si>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</si>
  <si>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</si>
  <si>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</si>
  <si>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</si>
  <si>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</si>
  <si>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</si>
  <si>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</si>
  <si>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</si>
  <si>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</si>
  <si>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</si>
  <si>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</si>
  <si>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</si>
  <si>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</si>
  <si>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</si>
  <si>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</si>
  <si>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</si>
  <si>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</si>
  <si>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</si>
  <si>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</si>
  <si>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</si>
  <si>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</si>
  <si>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</si>
  <si>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</si>
  <si>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</si>
  <si>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</si>
  <si>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</si>
  <si>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</si>
  <si>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</si>
  <si>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</si>
  <si>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</si>
  <si>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</si>
  <si>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</si>
  <si>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</si>
  <si>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</si>
  <si>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</si>
  <si>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</si>
  <si>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</si>
  <si>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</si>
  <si>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</si>
  <si>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</si>
  <si>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</si>
  <si>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</si>
  <si>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</si>
  <si>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</si>
  <si>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</si>
  <si>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</si>
  <si>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</si>
  <si>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</si>
  <si>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</si>
  <si>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</si>
  <si>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</si>
  <si>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</si>
  <si>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</si>
  <si>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</si>
  <si>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</si>
  <si>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</si>
  <si>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</si>
  <si>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</si>
  <si>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</si>
  <si>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</si>
  <si>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</si>
  <si>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</si>
  <si>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</si>
  <si>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</si>
  <si>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</si>
  <si>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</si>
  <si>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</si>
  <si>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</si>
  <si>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</si>
  <si>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</si>
  <si>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</si>
  <si>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</si>
  <si>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</si>
  <si>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</si>
  <si>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</si>
  <si>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</si>
  <si>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</si>
  <si>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</si>
  <si>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</si>
  <si>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</si>
  <si>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</si>
  <si>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</si>
  <si>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</si>
  <si>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</si>
  <si>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</si>
  <si>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</si>
  <si>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</si>
  <si>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</si>
  <si>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</si>
  <si>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</si>
  <si>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</si>
  <si>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</si>
  <si>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</si>
  <si>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</si>
  <si>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</si>
  <si>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</si>
  <si>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</si>
  <si>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</si>
  <si>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</si>
  <si>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</si>
  <si>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</si>
  <si>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</si>
  <si>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</si>
  <si>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</si>
  <si>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</si>
  <si>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</si>
  <si>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</si>
  <si>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</si>
  <si>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</si>
  <si>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</si>
  <si>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</si>
  <si>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</si>
  <si>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</si>
  <si>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</si>
  <si>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</si>
  <si>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</si>
  <si>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</si>
  <si>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</si>
  <si>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</si>
  <si>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</si>
  <si>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</si>
  <si>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</si>
  <si>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</si>
  <si>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</si>
  <si>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</si>
  <si>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</si>
  <si>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</si>
  <si>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</si>
  <si>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</si>
  <si>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</si>
  <si>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</si>
  <si>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</si>
  <si>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</si>
  <si>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</si>
  <si>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</si>
  <si>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</si>
  <si>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</si>
  <si>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</si>
  <si>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</si>
  <si>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</si>
  <si>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</si>
  <si>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</si>
  <si>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</si>
  <si>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</si>
  <si>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</si>
  <si>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</si>
  <si>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</si>
  <si>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</si>
  <si>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</si>
  <si>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</si>
  <si>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</si>
  <si>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</si>
  <si>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</si>
  <si>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</si>
  <si>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</si>
  <si>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</si>
  <si>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</si>
  <si>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</si>
  <si>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</si>
  <si>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</si>
  <si>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</si>
  <si>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</si>
  <si>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</si>
  <si>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</si>
  <si>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</si>
  <si>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</si>
  <si>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</si>
  <si>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</si>
  <si>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</si>
  <si>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</si>
  <si>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</si>
  <si>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</si>
  <si>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</si>
  <si>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</si>
  <si>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</si>
  <si>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</si>
  <si>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</si>
  <si>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</si>
  <si>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</si>
  <si>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</si>
  <si>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</si>
  <si>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</si>
  <si>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</si>
  <si>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</si>
  <si>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</si>
  <si>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</si>
  <si>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</si>
  <si>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</si>
  <si>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</si>
  <si>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</si>
  <si>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</si>
  <si>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</si>
  <si>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</si>
  <si>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</si>
  <si>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</si>
  <si>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</si>
  <si>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</si>
  <si>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</si>
  <si>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</si>
  <si>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</si>
  <si>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</si>
  <si>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</si>
  <si>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</si>
  <si>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</si>
  <si>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</si>
  <si>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</si>
  <si>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</si>
  <si>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</si>
  <si>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</si>
  <si>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</si>
  <si>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</si>
  <si>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</si>
  <si>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</si>
  <si>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</si>
  <si>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</si>
  <si>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</si>
  <si>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</si>
  <si>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</si>
  <si>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</si>
  <si>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</si>
  <si>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</si>
  <si>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</si>
  <si>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</si>
  <si>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</si>
  <si>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</si>
  <si>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</si>
  <si>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</si>
  <si>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</si>
  <si>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</si>
  <si>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</si>
  <si>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</si>
  <si>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</si>
  <si>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</si>
  <si>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</si>
  <si>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</si>
  <si>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</si>
  <si>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</si>
  <si>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</si>
  <si>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</si>
  <si>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</si>
  <si>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</si>
  <si>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</si>
  <si>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</si>
  <si>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</si>
  <si>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</si>
  <si>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</si>
  <si>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</si>
  <si>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</si>
  <si>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</si>
  <si>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</si>
  <si>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</si>
  <si>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</si>
  <si>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</si>
  <si>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</si>
  <si>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</si>
  <si>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</si>
  <si>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</si>
  <si>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</si>
  <si>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</si>
  <si>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</si>
  <si>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</si>
  <si>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</si>
  <si>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</si>
  <si>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</si>
  <si>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</si>
  <si>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</si>
  <si>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</si>
  <si>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</si>
  <si>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</si>
  <si>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</si>
  <si>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</si>
  <si>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</si>
  <si>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</si>
  <si>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</si>
  <si>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</si>
  <si>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</si>
  <si>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</si>
  <si>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</si>
  <si>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</si>
  <si>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</si>
  <si>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</si>
  <si>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</si>
  <si>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</si>
  <si>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</si>
  <si>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</si>
  <si>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</si>
  <si>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</si>
  <si>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</si>
  <si>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</si>
  <si>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</si>
  <si>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</si>
  <si>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</si>
  <si>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</si>
  <si>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</si>
  <si>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</si>
  <si>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</si>
  <si>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</si>
  <si>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</si>
  <si>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</si>
  <si>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</si>
  <si>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</si>
  <si>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</si>
  <si>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</si>
  <si>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</si>
  <si>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</si>
  <si>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</si>
  <si>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</si>
  <si>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</si>
  <si>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</si>
  <si>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</si>
  <si>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</si>
  <si>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</si>
  <si>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</si>
  <si>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</si>
  <si>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</si>
  <si>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</si>
  <si>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</si>
  <si>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</si>
  <si>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</si>
  <si>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</si>
  <si>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</si>
  <si>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</si>
  <si>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</si>
  <si>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</si>
  <si>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</si>
  <si>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</si>
  <si>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</si>
  <si>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</si>
  <si>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</si>
  <si>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</si>
  <si>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</si>
  <si>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</si>
  <si>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</si>
  <si>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</si>
  <si>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</si>
  <si>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</si>
  <si>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</si>
  <si>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</si>
  <si>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</si>
  <si>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</si>
  <si>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</si>
  <si>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</si>
  <si>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</si>
  <si>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</si>
  <si>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</si>
  <si>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</si>
  <si>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</si>
  <si>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</si>
  <si>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</si>
  <si>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</si>
  <si>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</si>
  <si>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</si>
  <si>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</si>
  <si>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</si>
  <si>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</si>
  <si>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</si>
  <si>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</si>
  <si>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</si>
  <si>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</si>
  <si>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</si>
  <si>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</si>
  <si>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</si>
  <si>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</si>
  <si>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</si>
  <si>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</si>
  <si>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</si>
  <si>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</si>
  <si>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</si>
  <si>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</si>
  <si>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</si>
  <si>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</si>
  <si>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</si>
  <si>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</si>
  <si>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</si>
  <si>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</si>
  <si>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</si>
  <si>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</si>
  <si>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</si>
  <si>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</si>
  <si>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</si>
  <si>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</si>
  <si>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</si>
  <si>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</si>
  <si>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</si>
  <si>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</si>
  <si>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</si>
  <si>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</si>
  <si>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</si>
  <si>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</si>
  <si>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</si>
  <si>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</si>
  <si>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</si>
  <si>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</si>
  <si>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</si>
  <si>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</si>
  <si>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</si>
  <si>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</si>
  <si>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</si>
  <si>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</si>
  <si>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</si>
  <si>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</si>
  <si>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</si>
  <si>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</si>
  <si>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</si>
  <si>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</si>
  <si>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</si>
  <si>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</si>
  <si>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</si>
  <si>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</si>
  <si>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</si>
  <si>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</si>
  <si>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</si>
  <si>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</si>
  <si>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</si>
  <si>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</si>
  <si>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</si>
  <si>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</si>
  <si>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</si>
  <si>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</si>
  <si>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</si>
  <si>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</si>
  <si>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</si>
  <si>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</si>
  <si>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</si>
  <si>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</si>
  <si>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</si>
  <si>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</si>
  <si>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</si>
  <si>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</si>
  <si>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</si>
  <si>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</si>
  <si>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</si>
  <si>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</si>
  <si>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</si>
  <si>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</si>
  <si>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</si>
  <si>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</si>
  <si>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</si>
  <si>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</si>
  <si>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</si>
  <si>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</si>
  <si>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</si>
  <si>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</si>
  <si>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</si>
  <si>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</si>
  <si>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</si>
  <si>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</si>
  <si>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</si>
  <si>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</si>
  <si>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</si>
  <si>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</si>
  <si>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</si>
  <si>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</si>
  <si>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</si>
  <si>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</si>
  <si>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</si>
  <si>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</si>
  <si>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</si>
  <si>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</si>
  <si>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</si>
  <si>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</si>
  <si>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</si>
  <si>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</si>
  <si>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</si>
  <si>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</si>
  <si>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</si>
  <si>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</si>
  <si>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</si>
  <si>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</si>
  <si>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</si>
  <si>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</si>
  <si>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</si>
  <si>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</si>
  <si>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</si>
  <si>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</si>
  <si>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</si>
  <si>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</si>
  <si>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</si>
  <si>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</si>
  <si>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</si>
  <si>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</si>
  <si>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</si>
  <si>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</si>
  <si>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</si>
  <si>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</si>
  <si>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</si>
  <si>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</si>
  <si>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</si>
  <si>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</si>
  <si>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</si>
  <si>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</si>
  <si>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</si>
  <si>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</si>
  <si>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</si>
  <si>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</si>
  <si>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</si>
  <si>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</si>
  <si>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</si>
  <si>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</si>
  <si>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</si>
  <si>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</si>
  <si>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</si>
  <si>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</si>
  <si>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</si>
  <si>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</si>
  <si>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</si>
  <si>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</si>
  <si>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</si>
  <si>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</si>
  <si>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</si>
  <si>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</si>
  <si>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</si>
  <si>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</si>
  <si>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</si>
  <si>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</si>
  <si>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</si>
  <si>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</si>
  <si>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</si>
  <si>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</si>
  <si>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</si>
  <si>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</si>
  <si>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</si>
  <si>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</si>
  <si>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</si>
  <si>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</si>
  <si>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</si>
  <si>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</si>
  <si>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</si>
  <si>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</si>
  <si>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</si>
  <si>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</si>
  <si>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</si>
  <si>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</si>
  <si>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</si>
  <si>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</si>
  <si>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</si>
  <si>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</si>
  <si>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</si>
  <si>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</si>
  <si>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</si>
  <si>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</si>
  <si>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</si>
  <si>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</si>
  <si>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</si>
  <si>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</si>
  <si>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</si>
  <si>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</si>
  <si>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</si>
  <si>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</si>
  <si>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</si>
  <si>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</si>
  <si>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</si>
  <si>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</si>
  <si>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</si>
  <si>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</si>
  <si>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</si>
  <si>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</si>
  <si>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</si>
  <si>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</si>
  <si>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</si>
  <si>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</si>
  <si>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</si>
  <si>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</si>
  <si>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</si>
  <si>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</si>
  <si>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</si>
  <si>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</si>
  <si>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</si>
  <si>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</si>
  <si>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</si>
  <si>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</si>
  <si>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</si>
  <si>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</si>
  <si>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</si>
  <si>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</si>
  <si>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</si>
  <si>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</si>
  <si>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</si>
  <si>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</si>
  <si>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</si>
  <si>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</si>
  <si>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</si>
  <si>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</si>
  <si>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</si>
  <si>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</si>
  <si>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</si>
  <si>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</si>
  <si>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</si>
  <si>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</si>
  <si>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</si>
  <si>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</si>
  <si>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</si>
  <si>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</si>
  <si>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</si>
  <si>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</si>
  <si>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</si>
  <si>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</si>
  <si>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</si>
  <si>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</si>
  <si>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</si>
  <si>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</si>
  <si>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</si>
  <si>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</si>
  <si>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</si>
  <si>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</si>
  <si>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</si>
  <si>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</si>
  <si>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</si>
  <si>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</si>
  <si>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</si>
  <si>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</si>
  <si>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</si>
  <si>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</si>
  <si>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</si>
  <si>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</si>
  <si>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</si>
  <si>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</si>
  <si>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</si>
  <si>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</si>
  <si>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</si>
  <si>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</si>
  <si>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</si>
  <si>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</si>
  <si>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</si>
  <si>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</si>
  <si>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</si>
  <si>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</si>
  <si>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</si>
  <si>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</si>
  <si>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</si>
  <si>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</si>
  <si>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</si>
  <si>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</si>
  <si>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</si>
  <si>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</si>
  <si>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</si>
  <si>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</si>
  <si>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</si>
  <si>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</si>
  <si>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</si>
  <si>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</si>
  <si>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</si>
  <si>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</si>
  <si>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</si>
  <si>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</si>
  <si>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</si>
  <si>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</si>
  <si>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</si>
  <si>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</si>
  <si>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</si>
  <si>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</si>
  <si>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</si>
  <si>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</si>
  <si>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</si>
  <si>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</si>
  <si>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</si>
  <si>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</si>
  <si>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</si>
  <si>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</si>
  <si>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</si>
  <si>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</si>
  <si>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</si>
  <si>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</si>
  <si>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</si>
  <si>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</si>
  <si>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</si>
  <si>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</si>
  <si>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</si>
  <si>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</si>
  <si>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</si>
  <si>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</si>
  <si>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</si>
  <si>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</si>
  <si>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</si>
  <si>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</si>
  <si>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</si>
  <si>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</si>
  <si>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</si>
  <si>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</si>
  <si>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</si>
  <si>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</si>
  <si>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</si>
  <si>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</si>
  <si>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</si>
  <si>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</si>
  <si>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</si>
  <si>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</si>
  <si>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</si>
  <si>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</si>
  <si>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</si>
  <si>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</si>
  <si>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</si>
  <si>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</si>
  <si>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</si>
  <si>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</si>
  <si>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</si>
  <si>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</si>
  <si>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</si>
  <si>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</si>
  <si>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</si>
  <si>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</si>
  <si>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</si>
  <si>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</si>
  <si>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</si>
  <si>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</si>
  <si>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</si>
  <si>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</si>
  <si>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</si>
  <si>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</si>
  <si>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</si>
  <si>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</si>
  <si>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</si>
  <si>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</si>
  <si>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</si>
  <si>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</si>
  <si>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</si>
  <si>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</si>
  <si>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</si>
  <si>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</si>
  <si>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</si>
  <si>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</si>
  <si>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</si>
  <si>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</si>
  <si>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</si>
  <si>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</si>
  <si>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</si>
  <si>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</si>
  <si>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</si>
  <si>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</si>
  <si>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</si>
  <si>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</si>
  <si>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</si>
  <si>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</si>
  <si>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</si>
  <si>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</si>
  <si>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</si>
  <si>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</si>
  <si>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</si>
  <si>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</si>
  <si>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</si>
  <si>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</si>
  <si>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</si>
  <si>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</si>
  <si>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</si>
  <si>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</si>
  <si>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</si>
  <si>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</si>
  <si>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</si>
  <si>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</si>
  <si>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</si>
  <si>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</si>
  <si>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</si>
  <si>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</si>
  <si>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</si>
  <si>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</si>
  <si>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</si>
  <si>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</si>
  <si>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</si>
  <si>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</si>
  <si>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</si>
  <si>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</si>
  <si>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</si>
  <si>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</si>
  <si>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</si>
  <si>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</si>
  <si>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</si>
  <si>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</si>
  <si>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</si>
  <si>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</si>
  <si>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</si>
  <si>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</si>
  <si>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</si>
  <si>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</si>
  <si>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</si>
  <si>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</si>
  <si>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</si>
  <si>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</si>
  <si>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</si>
  <si>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</si>
  <si>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</si>
  <si>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</si>
  <si>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</si>
  <si>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</si>
  <si>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</si>
  <si>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</si>
  <si>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</si>
  <si>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</si>
  <si>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</si>
  <si>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</si>
  <si>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</si>
  <si>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</si>
  <si>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</si>
  <si>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</si>
  <si>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</si>
  <si>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</si>
  <si>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</si>
  <si>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</si>
  <si>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</si>
  <si>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</si>
  <si>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</si>
  <si>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</si>
  <si>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</si>
  <si>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</si>
  <si>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</si>
  <si>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</si>
  <si>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</si>
  <si>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</si>
  <si>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</si>
  <si>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</si>
  <si>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</si>
  <si>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</si>
  <si>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</si>
  <si>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</si>
  <si>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</si>
  <si>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</si>
  <si>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</si>
  <si>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</si>
  <si>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</si>
  <si>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</si>
  <si>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</si>
  <si>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</si>
  <si>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</si>
  <si>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</si>
  <si>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</si>
  <si>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</si>
  <si>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</si>
  <si>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</si>
  <si>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</si>
  <si>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</si>
  <si>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</si>
  <si>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</si>
  <si>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</si>
  <si>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</si>
  <si>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</si>
  <si>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</si>
  <si>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</si>
  <si>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</si>
  <si>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</si>
  <si>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</si>
  <si>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</si>
  <si>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</si>
  <si>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</si>
  <si>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</si>
  <si>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</si>
  <si>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</si>
  <si>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</si>
  <si>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</si>
  <si>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</si>
  <si>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</si>
  <si>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</si>
  <si>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</si>
  <si>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</si>
  <si>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</si>
  <si>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</si>
  <si>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</si>
  <si>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</si>
  <si>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</si>
  <si>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</si>
  <si>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</si>
  <si>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</si>
  <si>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</si>
  <si>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</si>
  <si>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</si>
  <si>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</si>
  <si>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</si>
  <si>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</si>
  <si>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</si>
  <si>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</si>
  <si>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</si>
  <si>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</si>
  <si>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</si>
  <si>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</si>
  <si>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</si>
  <si>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</si>
  <si>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</si>
  <si>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</si>
  <si>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</si>
  <si>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</si>
  <si>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</si>
  <si>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</si>
  <si>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</si>
  <si>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</si>
  <si>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</si>
  <si>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</si>
  <si>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</si>
  <si>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</si>
  <si>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</si>
  <si>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</si>
  <si>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</si>
  <si>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</si>
  <si>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</si>
  <si>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</si>
  <si>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</si>
  <si>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</si>
  <si>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</si>
  <si>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</si>
  <si>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</si>
  <si>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</si>
  <si>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</si>
  <si>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</si>
  <si>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</si>
  <si>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</si>
  <si>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</si>
  <si>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</si>
  <si>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</si>
  <si>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</si>
  <si>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</si>
  <si>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</si>
  <si>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</si>
  <si>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</si>
  <si>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</si>
  <si>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</si>
  <si>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</si>
  <si>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</si>
  <si>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</si>
  <si>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</si>
  <si>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</si>
  <si>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</si>
  <si>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</si>
  <si>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</si>
  <si>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</si>
  <si>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</si>
  <si>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</si>
  <si>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</si>
  <si>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</si>
  <si>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</si>
  <si>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</si>
  <si>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</si>
  <si>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</si>
  <si>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</si>
  <si>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</si>
  <si>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</si>
  <si>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</si>
  <si>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</si>
  <si>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</si>
  <si>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</si>
  <si>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</si>
  <si>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</si>
  <si>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</si>
  <si>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</si>
  <si>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</si>
  <si>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</si>
  <si>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</si>
  <si>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</si>
  <si>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</si>
  <si>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</si>
  <si>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</si>
  <si>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</si>
  <si>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</si>
  <si>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</si>
  <si>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</si>
  <si>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</si>
  <si>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</si>
  <si>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</si>
  <si>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</si>
  <si>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</si>
  <si>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</si>
  <si>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</si>
  <si>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</si>
  <si>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</si>
  <si>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</si>
  <si>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</si>
  <si>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</si>
  <si>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</si>
  <si>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</si>
  <si>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</si>
  <si>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</si>
  <si>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</si>
  <si>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</si>
  <si>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</si>
  <si>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</si>
  <si>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</si>
  <si>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</si>
  <si>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</si>
  <si>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</si>
  <si>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</si>
  <si>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</si>
  <si>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</si>
  <si>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</si>
  <si>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</si>
  <si>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</si>
  <si>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</si>
  <si>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</si>
  <si>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</si>
  <si>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</si>
  <si>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</si>
  <si>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</si>
  <si>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</si>
  <si>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</si>
  <si>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</si>
  <si>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</si>
  <si>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</si>
  <si>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</si>
  <si>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</si>
  <si>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</si>
  <si>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</si>
  <si>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</si>
  <si>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</si>
  <si>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</si>
  <si>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</si>
  <si>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</si>
  <si>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</si>
  <si>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</si>
  <si>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</si>
  <si>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</si>
  <si>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</si>
  <si>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</si>
  <si>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</si>
  <si>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</si>
  <si>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</si>
  <si>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</si>
  <si>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</si>
  <si>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</si>
  <si>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</si>
  <si>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</si>
  <si>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</si>
  <si>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</si>
  <si>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</si>
  <si>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</si>
  <si>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</si>
  <si>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</si>
  <si>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</si>
  <si>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</si>
  <si>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</si>
  <si>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</si>
  <si>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</si>
  <si>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</si>
  <si>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</si>
  <si>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</si>
  <si>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</si>
  <si>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</si>
  <si>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</si>
  <si>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</si>
  <si>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</si>
  <si>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</si>
  <si>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</si>
  <si>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</si>
  <si>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</si>
  <si>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</si>
  <si>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</si>
  <si>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</si>
  <si>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</si>
  <si>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</si>
  <si>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</si>
  <si>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</si>
  <si>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</si>
  <si>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</si>
  <si>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</si>
  <si>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</si>
  <si>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</si>
  <si>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</si>
  <si>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</si>
  <si>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</si>
  <si>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</si>
  <si>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</si>
  <si>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</si>
  <si>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</si>
  <si>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</si>
  <si>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</si>
  <si>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</si>
  <si>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</si>
  <si>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</si>
  <si>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</si>
  <si>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</si>
  <si>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</si>
  <si>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</si>
  <si>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</si>
  <si>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</si>
  <si>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</si>
  <si>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</si>
  <si>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</si>
  <si>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</si>
  <si>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</si>
  <si>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</si>
  <si>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</si>
  <si>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</si>
  <si>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</si>
  <si>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</si>
  <si>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</si>
  <si>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</si>
  <si>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</si>
  <si>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</si>
  <si>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</si>
  <si>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</si>
  <si>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</si>
  <si>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</si>
  <si>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</si>
  <si>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</si>
  <si>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</si>
  <si>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</si>
  <si>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</si>
  <si>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</si>
  <si>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</si>
  <si>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</si>
  <si>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</si>
  <si>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</si>
  <si>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</si>
  <si>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</si>
  <si>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</si>
  <si>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</si>
  <si>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</si>
  <si>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</si>
  <si>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</si>
  <si>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</si>
  <si>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</si>
  <si>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</si>
  <si>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</si>
  <si>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</si>
  <si>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</si>
  <si>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</si>
  <si>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</si>
  <si>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</si>
  <si>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</si>
  <si>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</si>
  <si>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</si>
  <si>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</si>
  <si>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</si>
  <si>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</si>
  <si>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</si>
  <si>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</si>
  <si>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</si>
  <si>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</si>
  <si>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</si>
  <si>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</si>
  <si>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</si>
  <si>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</si>
  <si>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</si>
  <si>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</si>
  <si>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</si>
  <si>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</si>
  <si>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</si>
  <si>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</si>
  <si>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</si>
  <si>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</si>
  <si>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</si>
  <si>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</si>
  <si>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</si>
  <si>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</si>
  <si>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</si>
  <si>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</si>
  <si>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</si>
  <si>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</si>
  <si>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</si>
  <si>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</si>
  <si>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</si>
  <si>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</si>
  <si>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</si>
  <si>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</si>
  <si>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</si>
  <si>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</si>
  <si>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</si>
  <si>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</si>
  <si>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</si>
  <si>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</si>
  <si>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</si>
  <si>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</si>
  <si>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</si>
  <si>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</si>
  <si>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</si>
  <si>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</si>
  <si>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</si>
  <si>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</si>
  <si>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</si>
  <si>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</si>
  <si>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</si>
  <si>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</si>
  <si>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</si>
  <si>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</si>
  <si>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</si>
  <si>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</si>
  <si>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</si>
  <si>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</si>
  <si>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</si>
  <si>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</si>
  <si>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</si>
  <si>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</si>
  <si>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</si>
  <si>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</si>
  <si>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</si>
  <si>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</si>
  <si>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</si>
  <si>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</si>
  <si>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</si>
  <si>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</si>
  <si>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</si>
  <si>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</si>
  <si>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</si>
  <si>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</si>
  <si>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</si>
  <si>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</si>
  <si>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</si>
  <si>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</si>
  <si>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</si>
  <si>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</si>
  <si>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</si>
  <si>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</si>
  <si>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</si>
  <si>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</si>
  <si>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</si>
  <si>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</si>
  <si>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</si>
  <si>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</si>
  <si>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</si>
  <si>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</si>
  <si>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</si>
  <si>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</si>
  <si>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</si>
  <si>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</si>
  <si>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</si>
  <si>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</si>
  <si>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</si>
  <si>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</si>
  <si>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</si>
  <si>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</si>
  <si>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</si>
  <si>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</si>
  <si>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</si>
  <si>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</si>
  <si>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</si>
  <si>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</si>
  <si>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</si>
  <si>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</si>
  <si>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</si>
  <si>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</si>
  <si>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</si>
  <si>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</si>
  <si>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</si>
  <si>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</si>
  <si>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</si>
  <si>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</si>
  <si>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</si>
  <si>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</si>
  <si>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</si>
  <si>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</si>
  <si>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</si>
  <si>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</si>
  <si>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</si>
  <si>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</si>
  <si>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</si>
  <si>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</si>
  <si>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</si>
  <si>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</si>
  <si>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</si>
  <si>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</si>
  <si>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</si>
  <si>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</si>
  <si>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</si>
  <si>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</si>
  <si>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</si>
  <si>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</si>
  <si>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</si>
  <si>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</si>
  <si>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</si>
  <si>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</si>
  <si>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</si>
  <si>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</si>
  <si>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</si>
  <si>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</si>
  <si>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</si>
  <si>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</si>
  <si>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</si>
  <si>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</si>
  <si>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</si>
  <si>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</si>
  <si>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</si>
  <si>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</si>
  <si>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</si>
  <si>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</si>
  <si>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</si>
  <si>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</si>
  <si>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</si>
  <si>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</si>
  <si>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</si>
  <si>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</si>
  <si>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</si>
  <si>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</si>
  <si>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</si>
  <si>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</si>
  <si>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</si>
  <si>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</si>
  <si>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</si>
  <si>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</si>
  <si>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</si>
  <si>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</si>
  <si>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</si>
  <si>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</si>
  <si>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</si>
  <si>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</si>
  <si>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</si>
  <si>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</si>
  <si>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</si>
  <si>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</si>
  <si>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</si>
  <si>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</si>
  <si>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</si>
  <si>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</si>
  <si>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</si>
  <si>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</si>
  <si>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</si>
  <si>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</si>
  <si>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</si>
  <si>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</si>
  <si>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</si>
  <si>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</si>
  <si>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</si>
  <si>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</si>
  <si>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</si>
  <si>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</si>
  <si>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</si>
  <si>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</si>
  <si>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</si>
  <si>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</si>
  <si>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</si>
  <si>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</si>
  <si>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</si>
  <si>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</si>
  <si>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</si>
  <si>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</si>
  <si>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</si>
  <si>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</si>
  <si>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</si>
  <si>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</si>
  <si>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</si>
  <si>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</si>
  <si>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</si>
  <si>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</si>
  <si>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</si>
  <si>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</si>
  <si>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</si>
  <si>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</si>
  <si>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</si>
  <si>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</si>
  <si>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</si>
  <si>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</si>
  <si>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</si>
  <si>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</si>
  <si>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</si>
  <si>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</si>
  <si>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</si>
  <si>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</si>
  <si>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</si>
  <si>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</si>
  <si>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</si>
  <si>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</si>
  <si>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</si>
  <si>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</si>
  <si>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</si>
  <si>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</si>
  <si>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</si>
  <si>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</si>
  <si>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</si>
  <si>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</si>
  <si>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</si>
  <si>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</si>
  <si>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</si>
  <si>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</si>
  <si>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</si>
  <si>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</si>
  <si>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</si>
  <si>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</si>
  <si>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</si>
  <si>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</si>
  <si>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</si>
  <si>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</si>
  <si>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</si>
  <si>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</si>
  <si>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</si>
  <si>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</si>
  <si>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</si>
  <si>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</si>
  <si>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</si>
  <si>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</si>
  <si>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</si>
  <si>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</si>
  <si>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</si>
  <si>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</si>
  <si>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</si>
  <si>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</si>
  <si>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</si>
  <si>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</si>
  <si>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</si>
  <si>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</si>
  <si>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</si>
  <si>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</si>
  <si>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</si>
  <si>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</si>
  <si>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</si>
  <si>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</si>
  <si>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</si>
  <si>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</si>
  <si>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</si>
  <si>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</si>
  <si>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</si>
  <si>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</si>
  <si>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</si>
  <si>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</si>
  <si>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</si>
  <si>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</si>
  <si>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</si>
  <si>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</si>
  <si>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</si>
  <si>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</si>
  <si>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</si>
  <si>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</si>
  <si>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</si>
  <si>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</si>
  <si>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</si>
  <si>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</si>
  <si>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</si>
  <si>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</si>
  <si>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</si>
  <si>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</si>
  <si>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</si>
  <si>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</si>
  <si>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</si>
  <si>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</si>
  <si>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</si>
  <si>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</si>
  <si>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</si>
  <si>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</si>
  <si>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</si>
  <si>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</si>
  <si>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</si>
  <si>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</si>
  <si>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</si>
  <si>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</si>
  <si>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</si>
  <si>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</si>
  <si>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</si>
  <si>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</si>
  <si>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</si>
  <si>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</si>
  <si>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</si>
  <si>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</si>
  <si>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</si>
  <si>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</si>
  <si>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</si>
  <si>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</si>
  <si>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</si>
  <si>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</si>
  <si>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</si>
  <si>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</si>
  <si>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</si>
  <si>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</si>
  <si>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</si>
  <si>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</si>
  <si>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</si>
  <si>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</si>
  <si>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</si>
  <si>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</si>
  <si>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</si>
  <si>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</si>
  <si>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</si>
  <si>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</si>
  <si>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</si>
  <si>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</si>
  <si>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</si>
  <si>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</si>
  <si>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</si>
  <si>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</si>
  <si>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</si>
  <si>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</si>
  <si>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</si>
  <si>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</si>
  <si>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</si>
  <si>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</si>
  <si>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</si>
  <si>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</si>
  <si>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</si>
  <si>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</si>
  <si>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</si>
  <si>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</si>
  <si>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</si>
  <si>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</si>
  <si>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</si>
  <si>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</si>
  <si>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</si>
  <si>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</si>
  <si>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</si>
  <si>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</si>
  <si>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</si>
  <si>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</si>
  <si>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</si>
  <si>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</si>
  <si>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</si>
  <si>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</si>
  <si>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</si>
  <si>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</si>
  <si>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</si>
  <si>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</si>
  <si>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</si>
  <si>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</si>
  <si>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</si>
  <si>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</si>
  <si>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</si>
  <si>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</si>
  <si>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</si>
  <si>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</si>
  <si>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</si>
  <si>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</si>
  <si>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</si>
  <si>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</si>
  <si>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</si>
  <si>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</si>
  <si>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</si>
  <si>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</si>
  <si>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</si>
  <si>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</si>
  <si>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</si>
  <si>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</si>
  <si>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</si>
  <si>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</si>
  <si>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</si>
  <si>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</si>
  <si>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</si>
  <si>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</si>
  <si>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</si>
  <si>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</si>
  <si>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</si>
  <si>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</si>
  <si>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</si>
  <si>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</si>
  <si>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</si>
  <si>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</si>
  <si>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</si>
  <si>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</si>
  <si>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</si>
  <si>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</si>
  <si>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</si>
  <si>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</si>
  <si>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</si>
  <si>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</si>
  <si>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</si>
  <si>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</si>
  <si>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</si>
  <si>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</si>
  <si>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</si>
  <si>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</si>
  <si>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</si>
  <si>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</si>
  <si>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</si>
  <si>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</si>
  <si>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</si>
  <si>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</si>
  <si>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</si>
  <si>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</si>
  <si>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</si>
  <si>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</si>
  <si>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</si>
  <si>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</si>
  <si>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</si>
  <si>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</si>
  <si>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</si>
  <si>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</si>
  <si>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</si>
  <si>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</si>
  <si>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</si>
  <si>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</si>
  <si>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</si>
  <si>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</si>
  <si>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</si>
  <si>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</si>
  <si>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</si>
  <si>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</si>
  <si>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</si>
  <si>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</si>
  <si>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</si>
  <si>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</si>
  <si>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</si>
  <si>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</si>
  <si>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</si>
  <si>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</si>
  <si>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</si>
  <si>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</si>
  <si>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</si>
  <si>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</si>
  <si>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</si>
  <si>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</si>
  <si>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</si>
  <si>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</si>
  <si>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</si>
  <si>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</si>
  <si>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</si>
  <si>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</si>
  <si>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</si>
  <si>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</si>
  <si>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</si>
  <si>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</si>
  <si>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</si>
  <si>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</si>
  <si>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</si>
  <si>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</si>
  <si>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</si>
  <si>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</si>
  <si>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</si>
  <si>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</si>
  <si>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</si>
  <si>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</si>
  <si>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</si>
  <si>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</si>
  <si>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</si>
  <si>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</si>
  <si>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</si>
  <si>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</si>
  <si>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</si>
  <si>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</si>
  <si>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</si>
  <si>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</si>
  <si>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</si>
  <si>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</si>
  <si>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</si>
  <si>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</si>
  <si>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</si>
  <si>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</si>
  <si>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</si>
  <si>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</si>
  <si>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</si>
  <si>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</si>
  <si>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</si>
  <si>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</si>
  <si>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</si>
  <si>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</si>
  <si>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</si>
  <si>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</si>
  <si>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</si>
  <si>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</si>
  <si>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</si>
  <si>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</si>
  <si>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</si>
  <si>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</si>
  <si>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</si>
  <si>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</si>
  <si>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</si>
  <si>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</si>
  <si>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</si>
  <si>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</si>
  <si>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</si>
  <si>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</si>
  <si>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</si>
  <si>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</si>
  <si>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</si>
  <si>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</si>
  <si>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</si>
  <si>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</si>
  <si>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</si>
  <si>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</si>
  <si>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</si>
  <si>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</si>
  <si>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</si>
  <si>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</si>
  <si>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</si>
  <si>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</si>
  <si>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</si>
  <si>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</si>
  <si>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</si>
  <si>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</si>
  <si>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</si>
  <si>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</si>
  <si>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</si>
  <si>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</si>
  <si>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</si>
  <si>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</si>
  <si>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</si>
  <si>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</si>
  <si>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</si>
  <si>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</si>
  <si>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</si>
  <si>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</si>
  <si>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</si>
  <si>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</si>
  <si>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</si>
  <si>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</si>
  <si>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</si>
  <si>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</si>
  <si>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</si>
  <si>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</si>
  <si>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</si>
  <si>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</si>
  <si>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</si>
  <si>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</si>
  <si>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</si>
  <si>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</si>
  <si>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</si>
  <si>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</si>
  <si>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</si>
  <si>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</si>
  <si>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</si>
  <si>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</si>
  <si>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</si>
  <si>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</si>
  <si>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</si>
  <si>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</si>
  <si>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</si>
  <si>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</si>
  <si>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</si>
  <si>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</si>
  <si>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</si>
  <si>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</si>
  <si>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</si>
  <si>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</si>
  <si>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</si>
  <si>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</si>
  <si>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</si>
  <si>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</si>
  <si>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</si>
  <si>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</si>
  <si>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</si>
  <si>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</si>
  <si>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</si>
  <si>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</si>
  <si>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</si>
  <si>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</si>
  <si>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</si>
  <si>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</si>
  <si>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</si>
  <si>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</si>
  <si>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</si>
  <si>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</si>
  <si>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</si>
  <si>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</si>
  <si>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</si>
  <si>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</si>
  <si>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</si>
  <si>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</si>
  <si>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</si>
  <si>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</si>
  <si>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</si>
  <si>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</si>
  <si>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</si>
  <si>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</si>
  <si>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</si>
  <si>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</si>
  <si>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</si>
  <si>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</si>
  <si>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</si>
  <si>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</si>
  <si>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</si>
  <si>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</si>
  <si>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</si>
  <si>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</si>
  <si>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</si>
  <si>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</si>
  <si>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</si>
  <si>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</si>
  <si>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</si>
  <si>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</si>
  <si>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</si>
  <si>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</si>
  <si>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</si>
  <si>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</si>
  <si>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</si>
  <si>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</si>
  <si>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</si>
  <si>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</si>
  <si>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</si>
  <si>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</si>
  <si>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</si>
  <si>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</si>
  <si>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</si>
  <si>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</si>
  <si>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</si>
  <si>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</si>
  <si>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</si>
  <si>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</si>
  <si>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</si>
  <si>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</si>
  <si>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</si>
  <si>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</si>
  <si>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</si>
  <si>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</si>
  <si>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</si>
  <si>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</si>
  <si>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</si>
  <si>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</si>
  <si>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</si>
  <si>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</si>
  <si>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</si>
  <si>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</si>
  <si>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</si>
  <si>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</si>
  <si>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</si>
  <si>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</si>
  <si>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</si>
  <si>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</si>
  <si>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</si>
  <si>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</si>
  <si>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</si>
  <si>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</si>
  <si>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</si>
  <si>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</si>
  <si>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</si>
  <si>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</si>
  <si>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</si>
  <si>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</si>
  <si>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</si>
  <si>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</si>
  <si>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</si>
  <si>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</si>
  <si>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</si>
  <si>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</si>
  <si>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</si>
  <si>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</si>
  <si>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</si>
  <si>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</si>
  <si>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</si>
  <si>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</si>
  <si>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</si>
  <si>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</si>
  <si>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</si>
  <si>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</si>
  <si>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</si>
  <si>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</si>
  <si>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</si>
  <si>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</si>
  <si>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</si>
  <si>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</si>
  <si>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</si>
  <si>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</si>
  <si>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</si>
  <si>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</si>
  <si>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</si>
  <si>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</si>
  <si>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</si>
  <si>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</si>
  <si>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</si>
  <si>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</si>
  <si>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</si>
  <si>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</si>
  <si>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</si>
  <si>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</si>
  <si>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</si>
  <si>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</si>
  <si>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</si>
  <si>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</si>
  <si>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</si>
  <si>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</si>
  <si>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</si>
  <si>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</si>
  <si>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</si>
  <si>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</si>
  <si>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</si>
  <si>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</si>
  <si>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</si>
  <si>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</si>
  <si>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</si>
  <si>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</si>
  <si>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</si>
  <si>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</si>
  <si>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</si>
  <si>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</si>
  <si>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</si>
  <si>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</si>
  <si>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</si>
  <si>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</si>
  <si>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</si>
  <si>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</si>
  <si>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</si>
  <si>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</si>
  <si>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</si>
  <si>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</si>
  <si>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</si>
  <si>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</si>
  <si>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</si>
  <si>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</si>
  <si>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</si>
  <si>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</si>
  <si>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</si>
  <si>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</si>
  <si>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</si>
  <si>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</si>
  <si>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</si>
  <si>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</si>
  <si>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</si>
  <si>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</si>
  <si>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</si>
  <si>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</si>
  <si>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</si>
  <si>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</si>
  <si>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</si>
  <si>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</si>
  <si>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</si>
  <si>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</si>
  <si>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</si>
  <si>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</si>
  <si>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</si>
  <si>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</si>
  <si>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</si>
  <si>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</si>
  <si>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</si>
  <si>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</si>
  <si>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</si>
  <si>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</si>
  <si>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</si>
  <si>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</si>
  <si>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</si>
  <si>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</si>
  <si>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</si>
  <si>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</si>
  <si>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</si>
  <si>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</si>
  <si>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</si>
  <si>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</si>
  <si>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</si>
  <si>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</si>
  <si>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</si>
  <si>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</si>
  <si>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</si>
  <si>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</si>
  <si>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</si>
  <si>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</si>
  <si>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</si>
  <si>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</si>
  <si>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</si>
  <si>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</si>
  <si>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</si>
  <si>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</si>
  <si>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</si>
  <si>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</si>
  <si>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</si>
  <si>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</si>
  <si>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</si>
  <si>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</si>
  <si>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</si>
  <si>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</si>
  <si>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</si>
  <si>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</si>
  <si>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</si>
  <si>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</si>
  <si>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</si>
  <si>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</si>
  <si>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</si>
  <si>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</si>
  <si>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</si>
  <si>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</si>
  <si>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</si>
  <si>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</si>
  <si>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</si>
  <si>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</si>
  <si>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</si>
  <si>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</si>
  <si>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</si>
  <si>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</si>
  <si>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</si>
  <si>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</si>
  <si>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</si>
  <si>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</si>
  <si>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</si>
  <si>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</si>
  <si>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</si>
  <si>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</si>
  <si>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</si>
  <si>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</si>
  <si>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</si>
  <si>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</si>
  <si>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</si>
  <si>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</si>
  <si>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</si>
  <si>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</si>
  <si>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</si>
  <si>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</si>
  <si>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</si>
  <si>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</si>
  <si>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</si>
  <si>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</si>
  <si>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</si>
  <si>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</si>
  <si>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</si>
  <si>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</si>
  <si>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</si>
  <si>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</si>
  <si>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</si>
  <si>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</si>
  <si>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</si>
  <si>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</si>
  <si>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</si>
  <si>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</si>
  <si>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</si>
  <si>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</si>
  <si>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</si>
  <si>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</si>
  <si>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</si>
  <si>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</si>
  <si>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</si>
  <si>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</si>
  <si>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</si>
  <si>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</si>
  <si>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</si>
  <si>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</si>
  <si>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</si>
  <si>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</si>
  <si>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</si>
  <si>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</si>
  <si>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</si>
  <si>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</si>
  <si>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</si>
  <si>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</si>
  <si>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</si>
  <si>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</si>
  <si>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</si>
  <si>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</si>
  <si>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</si>
  <si>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</si>
  <si>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</si>
  <si>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</si>
  <si>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</si>
  <si>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</si>
  <si>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</si>
  <si>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</si>
  <si>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</si>
  <si>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</si>
  <si>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</si>
  <si>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</si>
  <si>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</si>
  <si>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</si>
  <si>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</si>
  <si>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</si>
  <si>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</si>
  <si>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</si>
  <si>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</si>
  <si>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</si>
  <si>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</si>
  <si>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</si>
  <si>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</si>
  <si>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</si>
  <si>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</si>
  <si>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</si>
  <si>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</si>
  <si>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</si>
  <si>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</si>
  <si>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</si>
  <si>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</si>
  <si>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</si>
  <si>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</si>
  <si>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</si>
  <si>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</si>
  <si>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</si>
  <si>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</si>
  <si>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</si>
  <si>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</si>
  <si>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</si>
  <si>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</si>
  <si>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</si>
  <si>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</si>
  <si>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</si>
  <si>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</si>
  <si>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</si>
  <si>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</si>
  <si>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</si>
  <si>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</si>
  <si>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</si>
  <si>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</si>
  <si>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</si>
  <si>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</si>
  <si>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</si>
  <si>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</si>
  <si>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</si>
  <si>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</si>
  <si>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</si>
  <si>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</si>
  <si>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</si>
  <si>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</si>
  <si>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</si>
  <si>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</si>
  <si>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</si>
  <si>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</si>
  <si>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</si>
  <si>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</si>
  <si>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</si>
  <si>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</si>
  <si>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</si>
  <si>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</si>
  <si>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</si>
  <si>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</si>
  <si>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</si>
  <si>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</si>
  <si>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</si>
  <si>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</si>
  <si>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</si>
  <si>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</si>
  <si>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</si>
  <si>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</si>
  <si>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</si>
  <si>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</si>
  <si>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</si>
  <si>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</si>
  <si>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</si>
  <si>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</si>
  <si>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</si>
  <si>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</si>
  <si>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</si>
  <si>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</si>
  <si>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</si>
  <si>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</si>
  <si>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</si>
  <si>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</si>
  <si>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</si>
  <si>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</si>
  <si>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</si>
  <si>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</si>
  <si>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</si>
  <si>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</si>
  <si>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</si>
  <si>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</si>
  <si>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</si>
  <si>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</si>
  <si>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</si>
  <si>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</si>
  <si>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</si>
  <si>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</si>
  <si>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</si>
  <si>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</si>
  <si>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</si>
  <si>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</si>
  <si>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</si>
  <si>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</si>
  <si>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</si>
  <si>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</si>
  <si>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</si>
  <si>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</si>
  <si>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</si>
  <si>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</si>
  <si>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</si>
  <si>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</si>
  <si>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</si>
  <si>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</si>
  <si>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</si>
  <si>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</si>
  <si>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</si>
  <si>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</si>
  <si>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</si>
  <si>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</si>
  <si>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</si>
  <si>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</si>
  <si>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</si>
  <si>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</si>
  <si>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</si>
  <si>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</si>
  <si>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</si>
  <si>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</si>
  <si>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</si>
  <si>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</si>
  <si>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</si>
  <si>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</si>
  <si>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</si>
  <si>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</si>
  <si>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</si>
  <si>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</si>
  <si>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</si>
  <si>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</si>
  <si>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</si>
  <si>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</si>
  <si>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</si>
  <si>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</si>
  <si>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</si>
  <si>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</si>
  <si>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</si>
  <si>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</si>
  <si>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</si>
  <si>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</si>
  <si>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</si>
  <si>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</si>
  <si>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</si>
  <si>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</si>
  <si>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</si>
  <si>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</si>
  <si>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</si>
  <si>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</si>
  <si>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</si>
  <si>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</si>
  <si>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</si>
  <si>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</si>
  <si>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</si>
  <si>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</si>
  <si>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</si>
  <si>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</si>
  <si>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</si>
  <si>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</si>
  <si>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</si>
  <si>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</si>
  <si>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</si>
  <si>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</si>
  <si>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</si>
  <si>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</si>
  <si>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</si>
  <si>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</si>
  <si>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</si>
  <si>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</si>
  <si>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</si>
  <si>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</si>
  <si>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</si>
  <si>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</si>
  <si>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</si>
  <si>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</si>
  <si>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</si>
  <si>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</si>
  <si>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</si>
  <si>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</si>
  <si>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</si>
  <si>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</si>
  <si>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</si>
  <si>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</si>
  <si>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</si>
  <si>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</si>
  <si>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</si>
  <si>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</si>
  <si>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</si>
  <si>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</si>
  <si>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</si>
  <si>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</si>
  <si>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</si>
  <si>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</si>
  <si>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</si>
  <si>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</si>
  <si>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</si>
  <si>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</si>
  <si>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</si>
  <si>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</si>
  <si>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</si>
  <si>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</si>
  <si>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</si>
  <si>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</si>
  <si>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</si>
  <si>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</si>
  <si>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</si>
  <si>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</si>
  <si>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</si>
  <si>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</si>
  <si>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</si>
  <si>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</si>
  <si>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</si>
  <si>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</si>
  <si>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</si>
  <si>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</si>
  <si>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</si>
  <si>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</si>
  <si>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</si>
  <si>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</si>
  <si>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</si>
  <si>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</si>
  <si>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</si>
  <si>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</si>
  <si>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</si>
  <si>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</si>
  <si>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</si>
  <si>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</si>
  <si>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</si>
  <si>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</si>
  <si>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</si>
  <si>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</si>
  <si>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</si>
  <si>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</si>
  <si>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</si>
  <si>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</si>
  <si>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</si>
  <si>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</si>
  <si>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</si>
  <si>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</si>
  <si>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</si>
  <si>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</si>
  <si>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</si>
  <si>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</si>
  <si>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</si>
  <si>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</si>
  <si>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</si>
  <si>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</si>
  <si>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</si>
  <si>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</si>
  <si>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</si>
  <si>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</si>
  <si>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</si>
  <si>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</si>
  <si>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</si>
  <si>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</si>
  <si>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</si>
  <si>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</si>
  <si>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</si>
  <si>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</si>
  <si>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</si>
  <si>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</si>
  <si>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</si>
  <si>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</si>
  <si>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</si>
  <si>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</si>
  <si>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</si>
  <si>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</si>
  <si>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</si>
  <si>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</si>
  <si>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</si>
  <si>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</si>
  <si>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</si>
  <si>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</si>
  <si>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</si>
  <si>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</si>
  <si>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</si>
  <si>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</si>
  <si>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</si>
  <si>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</si>
  <si>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</si>
  <si>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</si>
  <si>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</si>
  <si>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</si>
  <si>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</si>
  <si>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</si>
  <si>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</si>
  <si>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</si>
  <si>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</si>
  <si>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</si>
  <si>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</si>
  <si>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</si>
  <si>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</si>
  <si>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</si>
  <si>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</si>
  <si>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</si>
  <si>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</si>
  <si>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</si>
  <si>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</si>
  <si>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</si>
  <si>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</si>
  <si>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</si>
  <si>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</si>
  <si>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</si>
  <si>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</si>
  <si>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</si>
  <si>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</si>
  <si>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</si>
  <si>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</si>
  <si>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</si>
  <si>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</si>
  <si>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</si>
  <si>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</si>
  <si>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</si>
  <si>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</si>
  <si>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</si>
  <si>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</si>
  <si>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</si>
  <si>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</si>
  <si>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</si>
  <si>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</si>
  <si>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</si>
  <si>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</si>
  <si>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</si>
  <si>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</si>
  <si>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</si>
  <si>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</si>
  <si>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</si>
  <si>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</si>
  <si>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</si>
  <si>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</si>
  <si>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</si>
  <si>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</si>
  <si>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</si>
  <si>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</si>
  <si>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</si>
  <si>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</si>
  <si>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</si>
  <si>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</si>
  <si>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</si>
  <si>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</si>
  <si>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</si>
  <si>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</si>
  <si>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</si>
  <si>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</si>
  <si>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</si>
  <si>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</si>
  <si>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</si>
  <si>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</si>
  <si>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</si>
  <si>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</si>
  <si>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</si>
  <si>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</si>
  <si>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</si>
  <si>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</si>
  <si>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</si>
  <si>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</si>
  <si>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</si>
  <si>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</si>
  <si>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</si>
  <si>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</si>
  <si>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</si>
  <si>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</si>
  <si>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</si>
  <si>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</si>
  <si>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</si>
  <si>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</si>
  <si>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</si>
  <si>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</si>
  <si>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</si>
  <si>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</si>
  <si>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</si>
  <si>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</si>
  <si>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</si>
  <si>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</si>
  <si>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</si>
  <si>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</si>
  <si>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</si>
  <si>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</si>
  <si>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</si>
  <si>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</si>
  <si>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</si>
  <si>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</si>
  <si>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</si>
  <si>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</si>
  <si>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</si>
  <si>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</si>
  <si>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</si>
  <si>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</si>
  <si>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</si>
  <si>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</si>
  <si>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</si>
  <si>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</si>
  <si>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</si>
  <si>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</si>
  <si>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</si>
  <si>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</si>
  <si>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</si>
  <si>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</si>
  <si>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</si>
  <si>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</si>
  <si>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</si>
  <si>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</si>
  <si>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</si>
  <si>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</si>
  <si>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</si>
  <si>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</si>
  <si>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</si>
  <si>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</si>
  <si>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</si>
  <si>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</si>
  <si>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</si>
  <si>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</si>
  <si>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</si>
  <si>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</si>
  <si>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</si>
  <si>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</si>
  <si>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</si>
  <si>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</si>
  <si>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</si>
  <si>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</si>
  <si>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</si>
  <si>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</si>
  <si>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</si>
  <si>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</si>
  <si>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</si>
  <si>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</si>
  <si>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</si>
  <si>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</si>
  <si>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</si>
  <si>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</si>
  <si>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</si>
  <si>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</si>
  <si>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</si>
  <si>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</si>
  <si>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</si>
  <si>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</si>
  <si>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</si>
  <si>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</si>
  <si>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</si>
  <si>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</si>
  <si>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</si>
  <si>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</si>
  <si>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</si>
  <si>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</si>
  <si>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</si>
  <si>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</si>
  <si>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</si>
  <si>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</si>
  <si>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</si>
  <si>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</si>
  <si>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</si>
  <si>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</si>
  <si>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</si>
  <si>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</si>
  <si>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</si>
  <si>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</si>
  <si>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</si>
  <si>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</si>
  <si>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</si>
  <si>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</si>
  <si>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</si>
  <si>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</si>
  <si>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</si>
  <si>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</si>
  <si>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</si>
  <si>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</si>
  <si>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</si>
  <si>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</si>
  <si>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</si>
  <si>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</si>
  <si>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</si>
  <si>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</si>
  <si>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</si>
  <si>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</si>
  <si>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</si>
  <si>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</si>
  <si>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</si>
  <si>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</si>
  <si>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</si>
  <si>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</si>
  <si>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</si>
  <si>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</si>
  <si>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</si>
  <si>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</si>
  <si>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</si>
  <si>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</si>
  <si>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</si>
  <si>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</si>
  <si>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</si>
  <si>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</si>
  <si>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</si>
  <si>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</si>
  <si>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</si>
  <si>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</si>
  <si>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</si>
  <si>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</si>
  <si>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</si>
  <si>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</si>
  <si>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</si>
  <si>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</si>
  <si>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</si>
  <si>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</si>
  <si>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</si>
  <si>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</si>
  <si>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</si>
  <si>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</si>
  <si>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</si>
  <si>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</si>
  <si>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</si>
  <si>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</si>
  <si>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</si>
  <si>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</si>
  <si>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</si>
  <si>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</si>
  <si>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</si>
  <si>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</si>
  <si>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</si>
  <si>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</si>
  <si>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</si>
  <si>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</si>
  <si>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</si>
  <si>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</si>
  <si>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</si>
  <si>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</si>
  <si>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</si>
  <si>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</si>
  <si>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</si>
  <si>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</si>
  <si>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</si>
  <si>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</si>
  <si>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</si>
  <si>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</si>
  <si>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</si>
  <si>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</si>
  <si>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</si>
  <si>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</si>
  <si>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</si>
  <si>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</si>
  <si>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</si>
  <si>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</si>
  <si>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</si>
  <si>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</si>
  <si>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</si>
  <si>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</si>
  <si>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</si>
  <si>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</si>
  <si>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</si>
  <si>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</si>
  <si>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</si>
  <si>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</si>
  <si>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</si>
  <si>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</si>
  <si>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</si>
  <si>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</si>
  <si>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</si>
  <si>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</si>
  <si>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</si>
  <si>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</si>
  <si>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</si>
  <si>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</si>
  <si>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</si>
  <si>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</si>
  <si>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</si>
  <si>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</si>
  <si>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</si>
  <si>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</si>
  <si>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</si>
  <si>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</si>
  <si>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</si>
  <si>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</si>
  <si>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</si>
  <si>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</si>
  <si>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</si>
  <si>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</si>
  <si>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</si>
  <si>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</si>
  <si>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</si>
  <si>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</si>
  <si>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</si>
  <si>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</si>
  <si>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</si>
  <si>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</si>
  <si>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</si>
  <si>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</si>
  <si>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</si>
  <si>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</si>
  <si>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</si>
  <si>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</si>
  <si>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</si>
  <si>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</si>
  <si>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</si>
  <si>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</si>
  <si>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</si>
  <si>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</si>
  <si>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</si>
  <si>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</si>
  <si>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</si>
  <si>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</si>
  <si>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</si>
  <si>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</si>
  <si>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</si>
  <si>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</si>
  <si>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</si>
  <si>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</si>
  <si>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</si>
  <si>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</si>
  <si>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</si>
  <si>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</si>
  <si>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</si>
  <si>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</si>
  <si>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</si>
  <si>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</si>
  <si>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</si>
  <si>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</si>
  <si>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</si>
  <si>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</si>
  <si>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</si>
  <si>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</si>
  <si>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</si>
  <si>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</si>
  <si>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</si>
  <si>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</si>
  <si>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</si>
  <si>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</si>
  <si>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</si>
  <si>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</si>
  <si>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</si>
  <si>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</si>
  <si>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</si>
  <si>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</si>
  <si>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</si>
  <si>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</si>
  <si>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</si>
  <si>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</si>
  <si>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</si>
  <si>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</si>
  <si>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</si>
  <si>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</si>
  <si>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</si>
  <si>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</si>
  <si>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</si>
  <si>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</si>
  <si>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</si>
  <si>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</si>
  <si>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</si>
  <si>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</si>
  <si>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</si>
  <si>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</si>
  <si>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</si>
  <si>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</si>
  <si>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</si>
  <si>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</si>
  <si>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</si>
  <si>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</si>
  <si>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</si>
  <si>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</si>
  <si>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</si>
  <si>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</si>
  <si>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</si>
  <si>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</si>
  <si>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</si>
  <si>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</si>
  <si>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</si>
  <si>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</si>
  <si>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</si>
  <si>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</si>
  <si>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</si>
  <si>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</si>
  <si>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</si>
  <si>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</si>
  <si>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</si>
  <si>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</si>
  <si>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</si>
  <si>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</si>
  <si>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</si>
  <si>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</si>
  <si>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</si>
  <si>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</si>
  <si>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</si>
  <si>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</si>
  <si>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</si>
  <si>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</si>
  <si>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</si>
  <si>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</si>
  <si>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</si>
  <si>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</si>
  <si>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</si>
  <si>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</si>
  <si>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</si>
  <si>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</si>
  <si>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</si>
  <si>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</si>
  <si>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</si>
  <si>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</si>
  <si>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</si>
  <si>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</si>
  <si>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</si>
  <si>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</si>
  <si>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</si>
  <si>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</si>
  <si>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</si>
  <si>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</si>
  <si>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</si>
  <si>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</si>
  <si>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</si>
  <si>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</si>
  <si>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</si>
  <si>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</si>
  <si>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</si>
  <si>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</si>
  <si>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</si>
  <si>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</si>
  <si>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</si>
  <si>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</si>
  <si>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</si>
  <si>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</si>
  <si>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</si>
  <si>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</si>
  <si>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</si>
  <si>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</si>
  <si>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</si>
  <si>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</si>
  <si>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</si>
  <si>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</si>
  <si>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</si>
  <si>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</si>
  <si>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</si>
  <si>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</si>
  <si>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</si>
  <si>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</si>
  <si>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</si>
  <si>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</si>
  <si>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</si>
  <si>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</si>
  <si>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</si>
  <si>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</si>
  <si>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</si>
  <si>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</si>
  <si>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</si>
  <si>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</si>
  <si>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</si>
  <si>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</si>
  <si>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</si>
  <si>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</si>
  <si>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</si>
  <si>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</si>
  <si>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</si>
  <si>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</si>
  <si>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</si>
  <si>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</si>
  <si>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</si>
  <si>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</si>
  <si>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</si>
  <si>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</si>
  <si>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</si>
  <si>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</si>
  <si>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</si>
  <si>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</si>
  <si>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</si>
  <si>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</si>
  <si>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</si>
  <si>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</si>
  <si>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</si>
  <si>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</si>
  <si>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</si>
  <si>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</si>
  <si>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</si>
  <si>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</si>
  <si>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</si>
  <si>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</si>
  <si>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</si>
  <si>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</si>
  <si>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</si>
  <si>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</si>
  <si>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</si>
  <si>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</si>
  <si>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</si>
  <si>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</si>
  <si>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</si>
  <si>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</si>
  <si>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</si>
  <si>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</si>
  <si>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</si>
  <si>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</si>
  <si>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</si>
  <si>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</si>
  <si>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</si>
  <si>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</si>
  <si>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</si>
  <si>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</si>
  <si>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</si>
  <si>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</si>
  <si>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</si>
  <si>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</si>
  <si>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</si>
  <si>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</si>
  <si>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</si>
  <si>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</si>
  <si>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</si>
  <si>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</si>
  <si>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</si>
  <si>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</si>
  <si>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</si>
  <si>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</si>
  <si>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</si>
  <si>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</si>
  <si>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</si>
  <si>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</si>
  <si>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</si>
  <si>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</si>
  <si>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</si>
  <si>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</si>
  <si>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</si>
  <si>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</si>
  <si>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</si>
  <si>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</si>
  <si>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</si>
  <si>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</si>
  <si>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</si>
  <si>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</si>
  <si>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</si>
  <si>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</si>
  <si>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</si>
  <si>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</si>
  <si>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</si>
  <si>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</si>
  <si>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</si>
  <si>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</si>
  <si>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</si>
  <si>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</si>
  <si>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</si>
  <si>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</si>
  <si>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</si>
  <si>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</si>
  <si>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</si>
  <si>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</si>
  <si>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</si>
  <si>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</si>
  <si>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</si>
  <si>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</si>
  <si>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</si>
  <si>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</si>
  <si>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</si>
  <si>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</si>
  <si>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</si>
  <si>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</si>
  <si>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</si>
  <si>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</si>
  <si>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</si>
  <si>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</si>
  <si>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</si>
  <si>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</si>
  <si>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</si>
  <si>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</si>
  <si>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</si>
  <si>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</si>
  <si>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</si>
  <si>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</si>
  <si>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</si>
  <si>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</si>
  <si>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</si>
  <si>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</si>
  <si>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</si>
  <si>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</si>
  <si>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</si>
  <si>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</si>
  <si>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</si>
  <si>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</si>
  <si>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</si>
  <si>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</si>
  <si>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</si>
  <si>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</si>
  <si>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</si>
  <si>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</si>
  <si>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</si>
  <si>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</si>
  <si>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</si>
  <si>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</si>
  <si>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</si>
  <si>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</si>
  <si>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</si>
  <si>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</si>
  <si>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</si>
  <si>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</si>
  <si>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</si>
  <si>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</si>
  <si>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</si>
  <si>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</si>
  <si>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</si>
  <si>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</si>
  <si>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</si>
  <si>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</si>
  <si>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</si>
  <si>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</si>
  <si>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</si>
  <si>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</si>
  <si>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</si>
  <si>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</si>
  <si>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</si>
  <si>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</si>
  <si>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</si>
  <si>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</si>
  <si>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</si>
  <si>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</si>
  <si>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</si>
  <si>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</si>
  <si>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</si>
  <si>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</si>
  <si>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</si>
  <si>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</si>
  <si>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</si>
  <si>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</si>
  <si>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</si>
  <si>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</si>
  <si>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</si>
  <si>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</si>
  <si>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</si>
  <si>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</si>
  <si>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</si>
  <si>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</si>
  <si>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</si>
  <si>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</si>
  <si>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</si>
  <si>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</si>
  <si>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</si>
  <si>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</si>
  <si>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</si>
  <si>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</si>
  <si>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</si>
  <si>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</si>
  <si>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</si>
  <si>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</si>
  <si>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</si>
  <si>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</si>
  <si>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</si>
  <si>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</si>
  <si>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</si>
  <si>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</si>
  <si>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</si>
  <si>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</si>
  <si>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</si>
  <si>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</si>
  <si>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</si>
  <si>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</si>
  <si>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</si>
  <si>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</si>
  <si>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</si>
  <si>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</si>
  <si>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</si>
  <si>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</si>
  <si>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</si>
  <si>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</si>
  <si>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</si>
  <si>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</si>
  <si>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</si>
  <si>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</si>
  <si>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</si>
  <si>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</si>
  <si>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</si>
  <si>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</si>
  <si>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</si>
  <si>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</si>
  <si>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</si>
  <si>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</si>
  <si>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</si>
  <si>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</si>
  <si>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</si>
  <si>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</si>
  <si>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</si>
  <si>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</si>
  <si>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</si>
  <si>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</si>
  <si>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</si>
  <si>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</si>
  <si>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</si>
  <si>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</si>
  <si>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</si>
  <si>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</si>
  <si>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</si>
  <si>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</si>
  <si>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</si>
  <si>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</si>
  <si>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</si>
  <si>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</si>
  <si>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</si>
  <si>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</si>
  <si>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</si>
  <si>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</si>
  <si>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</si>
  <si>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</si>
  <si>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</si>
  <si>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</si>
  <si>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</si>
  <si>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</si>
  <si>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</si>
  <si>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</si>
  <si>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</si>
  <si>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</si>
  <si>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</si>
  <si>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</si>
  <si>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</si>
  <si>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</si>
  <si>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</si>
  <si>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</si>
  <si>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</si>
  <si>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</si>
  <si>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</si>
  <si>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</si>
  <si>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</si>
  <si>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</si>
  <si>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</si>
  <si>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</si>
  <si>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</si>
  <si>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</si>
  <si>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</si>
  <si>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</si>
  <si>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</si>
  <si>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</si>
  <si>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</si>
  <si>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</si>
  <si>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</si>
  <si>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</si>
  <si>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</si>
  <si>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</si>
  <si>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</si>
  <si>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</si>
  <si>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</si>
  <si>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</si>
  <si>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</si>
  <si>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</si>
  <si>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</si>
  <si>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</si>
  <si>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</si>
  <si>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</si>
  <si>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</si>
  <si>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</si>
  <si>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</si>
  <si>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</si>
  <si>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</si>
  <si>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</si>
  <si>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</si>
  <si>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</si>
  <si>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</si>
  <si>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</si>
  <si>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</si>
  <si>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</si>
  <si>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</si>
  <si>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</si>
  <si>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</si>
  <si>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</si>
  <si>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</si>
  <si>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</si>
  <si>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</si>
  <si>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</si>
  <si>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</si>
  <si>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</si>
  <si>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</si>
  <si>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</si>
  <si>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</si>
  <si>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</si>
  <si>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</si>
  <si>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</si>
  <si>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</si>
  <si>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</si>
  <si>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</si>
  <si>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</si>
  <si>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</si>
  <si>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</si>
  <si>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</si>
  <si>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</si>
  <si>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</si>
  <si>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</si>
  <si>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</si>
  <si>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</si>
  <si>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</si>
  <si>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</si>
  <si>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</si>
  <si>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</si>
  <si>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</si>
  <si>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</si>
  <si>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</si>
  <si>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</si>
  <si>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</si>
  <si>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</si>
  <si>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</si>
  <si>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</si>
  <si>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</si>
  <si>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</si>
  <si>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</si>
  <si>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</si>
  <si>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</si>
  <si>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</si>
  <si>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</si>
  <si>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</si>
  <si>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</si>
  <si>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</si>
  <si>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</si>
  <si>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</si>
  <si>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</si>
  <si>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</si>
  <si>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</si>
  <si>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</si>
  <si>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</si>
  <si>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</si>
  <si>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</si>
  <si>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</si>
  <si>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</si>
  <si>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</si>
  <si>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</si>
  <si>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</si>
  <si>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</si>
  <si>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</si>
  <si>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</si>
  <si>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</si>
  <si>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</si>
  <si>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</si>
  <si>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</si>
  <si>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</si>
  <si>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</si>
  <si>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</si>
  <si>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</si>
  <si>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</si>
  <si>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</si>
  <si>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</si>
  <si>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</si>
  <si>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</si>
  <si>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</si>
  <si>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</si>
  <si>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</si>
  <si>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</si>
  <si>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</si>
  <si>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</si>
  <si>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</si>
  <si>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</si>
  <si>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</si>
  <si>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</si>
  <si>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</si>
  <si>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</si>
  <si>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</si>
  <si>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</si>
  <si>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</si>
  <si>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</si>
  <si>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</si>
  <si>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</si>
  <si>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</si>
  <si>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</si>
  <si>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</si>
  <si>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</si>
  <si>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</si>
  <si>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</si>
  <si>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</si>
  <si>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</si>
  <si>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</si>
  <si>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</si>
  <si>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</si>
  <si>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</si>
  <si>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</si>
  <si>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</si>
  <si>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</si>
  <si>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</si>
  <si>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</si>
  <si>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</si>
  <si>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</si>
  <si>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</si>
  <si>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</si>
  <si>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</si>
  <si>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</si>
  <si>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</si>
  <si>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</si>
  <si>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</si>
  <si>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</si>
  <si>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</si>
  <si>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</si>
  <si>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</si>
  <si>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</si>
  <si>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</si>
  <si>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</si>
  <si>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</si>
  <si>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</si>
  <si>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</si>
  <si>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</si>
  <si>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</si>
  <si>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</si>
  <si>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</si>
  <si>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</si>
  <si>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</si>
  <si>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</si>
  <si>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</si>
  <si>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</si>
  <si>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</si>
  <si>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</si>
  <si>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</si>
  <si>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</si>
  <si>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</si>
  <si>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</si>
  <si>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</si>
  <si>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</si>
  <si>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</si>
  <si>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</si>
  <si>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</si>
  <si>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</si>
  <si>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</si>
  <si>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</si>
  <si>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</si>
  <si>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</si>
  <si>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</si>
  <si>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</si>
  <si>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</si>
  <si>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</si>
  <si>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</si>
  <si>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</si>
  <si>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</si>
  <si>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</si>
  <si>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</si>
  <si>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</si>
  <si>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</si>
  <si>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</si>
  <si>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</si>
  <si>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</si>
  <si>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</si>
  <si>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</si>
  <si>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</si>
  <si>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</si>
  <si>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</si>
  <si>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</si>
  <si>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</si>
  <si>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</si>
  <si>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</si>
  <si>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</si>
  <si>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</si>
  <si>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</si>
  <si>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</si>
  <si>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</si>
  <si>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</si>
  <si>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</si>
  <si>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</si>
  <si>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</si>
  <si>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</si>
  <si>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</si>
  <si>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</si>
  <si>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</si>
  <si>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</si>
  <si>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</si>
  <si>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</si>
  <si>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</si>
  <si>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</si>
  <si>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</si>
  <si>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</si>
  <si>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</si>
  <si>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</si>
  <si>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</si>
  <si>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</si>
  <si>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</si>
  <si>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</si>
  <si>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</si>
  <si>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</si>
  <si>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</si>
  <si>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</si>
  <si>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</si>
  <si>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</si>
  <si>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</si>
  <si>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</si>
  <si>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</si>
  <si>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</si>
  <si>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</si>
  <si>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</si>
  <si>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</si>
  <si>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</si>
  <si>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</si>
  <si>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</si>
  <si>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</si>
  <si>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</si>
  <si>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</si>
  <si>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</si>
  <si>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</si>
  <si>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</si>
  <si>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</si>
  <si>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</si>
  <si>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</si>
  <si>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</si>
  <si>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</si>
  <si>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</si>
  <si>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</si>
  <si>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</si>
  <si>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</si>
  <si>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</si>
  <si>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</si>
  <si>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</si>
  <si>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</si>
  <si>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</si>
  <si>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</si>
  <si>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</si>
  <si>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</si>
  <si>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</si>
  <si>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</si>
  <si>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</si>
  <si>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</si>
  <si>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</si>
  <si>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</si>
  <si>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</si>
  <si>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</si>
  <si>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</si>
  <si>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</si>
  <si>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</si>
  <si>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</si>
  <si>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</si>
  <si>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</si>
  <si>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</si>
  <si>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</si>
  <si>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</si>
  <si>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</si>
  <si>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</si>
  <si>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</si>
  <si>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</si>
  <si>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</si>
  <si>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</si>
  <si>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</si>
  <si>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</si>
  <si>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</si>
  <si>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</si>
  <si>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</si>
  <si>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</si>
  <si>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</si>
  <si>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</si>
  <si>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</si>
  <si>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</si>
  <si>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</si>
  <si>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</si>
  <si>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</si>
  <si>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</si>
  <si>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</si>
  <si>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</si>
  <si>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</si>
  <si>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</si>
  <si>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</si>
  <si>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</si>
  <si>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</si>
  <si>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</si>
  <si>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</si>
  <si>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</si>
  <si>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</si>
  <si>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</si>
  <si>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</si>
  <si>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</si>
  <si>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</si>
  <si>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</si>
  <si>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</si>
  <si>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</si>
  <si>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</si>
  <si>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</si>
  <si>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</si>
  <si>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</si>
  <si>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</si>
  <si>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</si>
  <si>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</si>
  <si>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</si>
  <si>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</si>
  <si>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</si>
  <si>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</si>
  <si>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</si>
  <si>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</si>
  <si>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</si>
  <si>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</si>
  <si>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</si>
  <si>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</si>
  <si>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</si>
  <si>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</si>
  <si>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</si>
  <si>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</si>
  <si>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</si>
  <si>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</si>
  <si>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</si>
  <si>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</si>
  <si>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</si>
  <si>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</si>
  <si>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</si>
  <si>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</si>
  <si>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</si>
  <si>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</si>
  <si>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</si>
  <si>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</si>
  <si>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</si>
  <si>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</si>
  <si>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</si>
  <si>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</si>
  <si>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</si>
  <si>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</si>
  <si>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</si>
  <si>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</si>
  <si>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</si>
  <si>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</si>
  <si>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</si>
  <si>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</si>
  <si>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</si>
  <si>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</si>
  <si>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</si>
  <si>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</si>
  <si>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</si>
  <si>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</si>
  <si>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</si>
  <si>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</si>
  <si>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</si>
  <si>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</si>
  <si>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</si>
  <si>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</si>
  <si>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</si>
  <si>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</si>
  <si>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</si>
  <si>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</si>
  <si>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</si>
  <si>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</si>
  <si>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</si>
  <si>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</si>
  <si>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</si>
  <si>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</si>
  <si>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</si>
  <si>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</si>
  <si>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</si>
  <si>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</si>
  <si>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</si>
  <si>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</si>
  <si>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</si>
  <si>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</si>
  <si>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</si>
  <si>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</si>
  <si>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</si>
  <si>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</si>
  <si>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</si>
  <si>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</si>
  <si>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</si>
  <si>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</si>
  <si>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</si>
  <si>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</si>
  <si>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</si>
  <si>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</si>
  <si>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</si>
  <si>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</si>
  <si>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</si>
  <si>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</si>
  <si>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</si>
  <si>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</si>
  <si>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</si>
  <si>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</si>
  <si>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</si>
  <si>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</si>
  <si>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</si>
  <si>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</si>
  <si>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</si>
  <si>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</si>
  <si>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</si>
  <si>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</si>
  <si>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</si>
  <si>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</si>
  <si>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</si>
  <si>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</si>
  <si>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</si>
  <si>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</si>
  <si>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</si>
  <si>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</si>
  <si>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</si>
  <si>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</si>
  <si>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</si>
  <si>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</si>
  <si>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</si>
  <si>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</si>
  <si>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</si>
  <si>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</si>
  <si>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</si>
  <si>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</si>
  <si>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</si>
  <si>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</si>
  <si>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</si>
  <si>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</si>
  <si>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</si>
  <si>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</si>
  <si>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</si>
  <si>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</si>
  <si>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</si>
  <si>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</si>
  <si>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</si>
  <si>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</si>
  <si>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</si>
  <si>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</si>
  <si>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</si>
  <si>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</si>
  <si>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</si>
  <si>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</si>
  <si>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</si>
  <si>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</si>
  <si>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</si>
  <si>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</si>
  <si>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</si>
  <si>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</si>
  <si>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</si>
  <si>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</si>
  <si>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</si>
  <si>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</si>
  <si>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</si>
  <si>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</si>
  <si>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</si>
  <si>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</si>
  <si>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</si>
  <si>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</si>
  <si>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</si>
  <si>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</si>
  <si>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</si>
  <si>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</si>
  <si>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</si>
  <si>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</si>
  <si>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</si>
  <si>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</si>
  <si>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</si>
  <si>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</si>
  <si>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</si>
  <si>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</si>
  <si>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</si>
  <si>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</si>
  <si>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</si>
  <si>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</si>
  <si>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</si>
  <si>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</si>
  <si>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</si>
  <si>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</si>
  <si>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</si>
  <si>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</si>
  <si>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</si>
  <si>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</si>
  <si>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</si>
  <si>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</si>
  <si>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</si>
  <si>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</si>
  <si>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</si>
  <si>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</si>
  <si>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</si>
  <si>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</si>
  <si>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</si>
  <si>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</si>
  <si>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</si>
  <si>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</si>
  <si>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</si>
  <si>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</si>
  <si>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</si>
  <si>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</si>
  <si>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</si>
  <si>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</si>
  <si>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</si>
  <si>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</si>
  <si>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</si>
  <si>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</si>
  <si>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</si>
  <si>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</si>
  <si>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</si>
  <si>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</si>
  <si>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</si>
  <si>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</si>
  <si>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</si>
  <si>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</si>
  <si>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</si>
  <si>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</si>
  <si>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</si>
  <si>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</si>
  <si>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</si>
  <si>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</si>
  <si>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</si>
  <si>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</si>
  <si>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</si>
  <si>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</si>
  <si>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</si>
  <si>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</si>
  <si>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</si>
  <si>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</si>
  <si>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</si>
  <si>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</si>
  <si>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</si>
  <si>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</si>
  <si>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</si>
  <si>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</si>
  <si>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</si>
  <si>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</si>
  <si>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</si>
  <si>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</si>
  <si>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</si>
  <si>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</si>
  <si>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</si>
  <si>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</si>
  <si>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</si>
  <si>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</si>
  <si>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</si>
  <si>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</si>
  <si>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</si>
  <si>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</si>
  <si>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</si>
  <si>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</si>
  <si>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</si>
  <si>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</si>
  <si>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</si>
  <si>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</si>
  <si>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</si>
  <si>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</si>
  <si>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</si>
  <si>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</si>
  <si>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</si>
  <si>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</si>
  <si>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</si>
  <si>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</si>
  <si>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</si>
  <si>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</si>
  <si>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</si>
  <si>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</si>
  <si>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</si>
  <si>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</si>
  <si>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</si>
  <si>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</si>
  <si>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</si>
  <si>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</si>
  <si>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</si>
  <si>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</si>
  <si>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</si>
  <si>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</si>
  <si>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</si>
  <si>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</si>
  <si>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</si>
  <si>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</si>
  <si>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</si>
  <si>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</si>
  <si>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</si>
  <si>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</si>
  <si>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</si>
  <si>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</si>
  <si>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</si>
  <si>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</si>
  <si>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</si>
  <si>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</si>
  <si>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</si>
  <si>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</si>
  <si>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</si>
  <si>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</si>
  <si>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</si>
  <si>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</si>
  <si>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</si>
  <si>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</si>
  <si>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</si>
  <si>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</si>
  <si>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</si>
  <si>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</si>
  <si>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</si>
  <si>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</si>
  <si>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</si>
  <si>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</si>
  <si>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</si>
  <si>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</si>
  <si>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</si>
  <si>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</si>
  <si>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</si>
  <si>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</si>
  <si>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</si>
  <si>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</si>
  <si>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</si>
  <si>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</si>
  <si>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</si>
  <si>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</si>
  <si>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</si>
  <si>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</si>
  <si>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</si>
  <si>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</si>
  <si>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</si>
  <si>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</si>
  <si>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</si>
  <si>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</si>
  <si>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</si>
  <si>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</si>
  <si>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</si>
  <si>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</si>
  <si>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</si>
  <si>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</si>
  <si>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</si>
  <si>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</si>
  <si>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</si>
  <si>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</si>
  <si>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</si>
  <si>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</si>
  <si>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</si>
  <si>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</si>
  <si>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</si>
  <si>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</si>
  <si>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</si>
  <si>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</si>
  <si>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</si>
  <si>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</si>
  <si>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</si>
  <si>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</si>
  <si>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</si>
  <si>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</si>
  <si>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</si>
  <si>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</si>
  <si>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</si>
  <si>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</si>
  <si>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</si>
  <si>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</si>
  <si>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</si>
  <si>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</si>
  <si>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</si>
  <si>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</si>
  <si>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</si>
  <si>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</si>
  <si>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</si>
  <si>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</si>
  <si>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</si>
  <si>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</si>
  <si>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</si>
  <si>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</si>
  <si>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</si>
  <si>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</si>
  <si>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</si>
  <si>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</si>
  <si>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</si>
  <si>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</si>
  <si>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</si>
  <si>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</si>
  <si>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</si>
  <si>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</si>
  <si>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</si>
  <si>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</si>
  <si>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</si>
  <si>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</si>
  <si>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</si>
  <si>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</si>
  <si>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</si>
  <si>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</si>
  <si>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</si>
  <si>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</si>
  <si>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</si>
  <si>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</si>
  <si>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</si>
  <si>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</si>
  <si>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</si>
  <si>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</si>
  <si>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</si>
  <si>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</si>
  <si>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</si>
  <si>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</si>
  <si>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</si>
  <si>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</si>
  <si>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</si>
  <si>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</si>
  <si>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</si>
  <si>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</si>
  <si>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</si>
  <si>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</si>
  <si>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</si>
  <si>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</si>
  <si>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</si>
  <si>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</si>
  <si>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</si>
  <si>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</si>
  <si>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</si>
  <si>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</si>
  <si>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</si>
  <si>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</si>
  <si>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</si>
  <si>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</si>
  <si>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</si>
  <si>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</si>
  <si>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</si>
  <si>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</si>
  <si>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</si>
  <si>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</si>
  <si>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</si>
  <si>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</si>
  <si>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</si>
  <si>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</si>
  <si>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</si>
  <si>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</si>
  <si>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</si>
  <si>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</si>
  <si>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</si>
  <si>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</si>
  <si>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</si>
  <si>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</si>
  <si>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</si>
  <si>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</si>
  <si>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</si>
  <si>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</si>
  <si>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</si>
  <si>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</si>
  <si>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</si>
  <si>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</si>
  <si>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</si>
  <si>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</si>
  <si>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</si>
  <si>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</si>
  <si>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</si>
  <si>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</si>
  <si>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</si>
  <si>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</si>
  <si>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</si>
  <si>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</si>
  <si>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</si>
  <si>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</si>
  <si>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</si>
  <si>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</si>
  <si>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</si>
  <si>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</si>
  <si>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</si>
  <si>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</si>
  <si>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</si>
  <si>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</si>
  <si>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</si>
  <si>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</si>
  <si>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</si>
  <si>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</si>
  <si>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</si>
  <si>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</si>
  <si>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</si>
  <si>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</si>
  <si>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</si>
  <si>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</si>
  <si>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</si>
  <si>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</si>
  <si>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</si>
  <si>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</si>
  <si>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</si>
  <si>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</si>
  <si>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</si>
  <si>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</si>
  <si>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</si>
  <si>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</si>
  <si>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</si>
  <si>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</si>
  <si>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</si>
  <si>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</si>
  <si>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</si>
  <si>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</si>
  <si>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</si>
  <si>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</si>
  <si>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</si>
  <si>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</si>
  <si>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</si>
  <si>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</si>
  <si>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</si>
  <si>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</si>
  <si>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</si>
  <si>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</si>
  <si>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</si>
  <si>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</si>
  <si>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</si>
  <si>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</si>
  <si>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</si>
  <si>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</si>
  <si>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</si>
  <si>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</si>
  <si>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</si>
  <si>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</si>
  <si>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</si>
  <si>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</si>
  <si>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</si>
  <si>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</si>
  <si>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</si>
  <si>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</si>
  <si>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</si>
  <si>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</si>
  <si>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</si>
  <si>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</si>
  <si>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</si>
  <si>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</si>
  <si>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</si>
  <si>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</si>
  <si>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</si>
  <si>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</si>
  <si>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</si>
  <si>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</si>
  <si>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</si>
  <si>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</si>
  <si>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</si>
  <si>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</si>
  <si>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</si>
  <si>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</si>
  <si>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</si>
  <si>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</si>
  <si>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</si>
  <si>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</si>
  <si>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</si>
  <si>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</si>
  <si>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</si>
  <si>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</si>
  <si>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</si>
  <si>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</si>
  <si>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</si>
  <si>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</si>
  <si>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</si>
  <si>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</si>
  <si>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</si>
  <si>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</si>
  <si>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</si>
  <si>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</si>
  <si>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</si>
  <si>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</si>
  <si>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</si>
  <si>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</si>
  <si>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</si>
  <si>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</si>
  <si>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</si>
  <si>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</si>
  <si>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</si>
  <si>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</si>
  <si>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</si>
  <si>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</si>
  <si>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</si>
  <si>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</si>
  <si>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</si>
  <si>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</si>
  <si>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</si>
  <si>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</si>
  <si>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</si>
  <si>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</si>
  <si>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</si>
  <si>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</si>
  <si>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</si>
  <si>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</si>
  <si>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</si>
  <si>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</si>
  <si>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</si>
  <si>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</si>
  <si>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</si>
  <si>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</si>
  <si>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</si>
  <si>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</si>
  <si>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</si>
  <si>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</si>
  <si>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</si>
  <si>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</si>
  <si>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</si>
  <si>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</si>
  <si>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</si>
  <si>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</si>
  <si>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</si>
  <si>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</si>
  <si>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</si>
  <si>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</si>
  <si>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</si>
  <si>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</si>
  <si>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</si>
  <si>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</si>
  <si>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</si>
  <si>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</si>
  <si>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</si>
  <si>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</si>
  <si>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</si>
  <si>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</si>
  <si>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</si>
  <si>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</si>
  <si>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</si>
  <si>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</si>
  <si>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</si>
  <si>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</si>
  <si>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</si>
  <si>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</si>
  <si>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</si>
  <si>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</si>
  <si>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</si>
  <si>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</si>
  <si>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</si>
  <si>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</si>
  <si>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</si>
  <si>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</si>
  <si>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</si>
  <si>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</si>
  <si>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</si>
  <si>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</si>
  <si>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</si>
  <si>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</si>
  <si>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</si>
  <si>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</si>
  <si>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</si>
  <si>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</si>
  <si>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</si>
  <si>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</si>
  <si>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</si>
  <si>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</si>
  <si>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</si>
  <si>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</si>
  <si>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</si>
  <si>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</si>
  <si>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</si>
  <si>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</si>
  <si>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</si>
  <si>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</si>
  <si>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</si>
  <si>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</si>
  <si>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</si>
  <si>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</si>
  <si>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</si>
  <si>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</si>
  <si>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</si>
  <si>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</si>
  <si>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</si>
  <si>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</si>
  <si>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</si>
  <si>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</si>
  <si>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</si>
  <si>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</si>
  <si>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</si>
  <si>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</si>
  <si>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</si>
  <si>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</si>
  <si>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</si>
  <si>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</si>
  <si>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</si>
  <si>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</si>
  <si>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</si>
  <si>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</si>
  <si>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</si>
  <si>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</si>
  <si>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</si>
  <si>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</si>
  <si>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</si>
  <si>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</si>
  <si>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</si>
  <si>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</si>
  <si>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</si>
  <si>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</si>
  <si>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</si>
  <si>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</si>
  <si>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</si>
  <si>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</si>
  <si>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</si>
  <si>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</si>
  <si>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</si>
  <si>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</si>
  <si>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</si>
  <si>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</si>
  <si>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</si>
  <si>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</si>
  <si>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</si>
  <si>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</si>
  <si>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</si>
  <si>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</si>
  <si>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</si>
  <si>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</si>
  <si>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</si>
  <si>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</si>
  <si>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</si>
  <si>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</si>
  <si>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</si>
  <si>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</si>
  <si>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</si>
  <si>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</si>
  <si>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</si>
  <si>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</si>
  <si>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</si>
  <si>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</si>
  <si>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</si>
  <si>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</si>
  <si>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</si>
  <si>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</si>
  <si>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</si>
  <si>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</si>
  <si>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</si>
  <si>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</si>
  <si>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</si>
  <si>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</si>
  <si>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</si>
  <si>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</si>
  <si>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</si>
  <si>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</si>
  <si>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</si>
  <si>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</si>
  <si>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</si>
  <si>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</si>
  <si>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</si>
  <si>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</si>
  <si>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</si>
  <si>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</si>
  <si>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</si>
  <si>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</si>
  <si>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</si>
  <si>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</si>
  <si>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</si>
  <si>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</si>
  <si>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</si>
  <si>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</si>
  <si>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</si>
  <si>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</si>
  <si>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</si>
  <si>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</si>
  <si>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</si>
  <si>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</si>
  <si>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</si>
  <si>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</si>
  <si>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</si>
  <si>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</si>
  <si>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</si>
  <si>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</si>
  <si>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</si>
  <si>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</si>
  <si>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</si>
  <si>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</si>
  <si>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</si>
  <si>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</si>
  <si>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</si>
  <si>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</si>
  <si>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</si>
  <si>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</si>
  <si>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</si>
  <si>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</si>
  <si>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</si>
  <si>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</si>
  <si>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</si>
  <si>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</si>
  <si>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</si>
  <si>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</si>
  <si>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</si>
  <si>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</si>
  <si>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</si>
  <si>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</si>
  <si>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</si>
  <si>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</si>
  <si>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</si>
  <si>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</si>
  <si>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</si>
  <si>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</si>
  <si>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</si>
  <si>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</si>
  <si>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</si>
  <si>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</si>
  <si>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</si>
  <si>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</si>
  <si>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</si>
  <si>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</si>
  <si>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</si>
  <si>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</si>
  <si>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</si>
  <si>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</si>
  <si>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</si>
  <si>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</si>
  <si>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</si>
  <si>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</si>
  <si>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</si>
  <si>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</si>
  <si>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</si>
  <si>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</si>
  <si>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</si>
  <si>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</si>
  <si>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</si>
  <si>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</si>
  <si>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</si>
  <si>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</si>
  <si>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</si>
  <si>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</si>
  <si>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</si>
  <si>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</si>
  <si>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</si>
  <si>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</si>
  <si>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</si>
  <si>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</si>
  <si>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</si>
  <si>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</si>
  <si>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</si>
  <si>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</si>
  <si>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</si>
  <si>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</si>
  <si>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</si>
  <si>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</si>
  <si>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</si>
  <si>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</si>
  <si>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</si>
  <si>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</si>
  <si>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</si>
  <si>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</si>
  <si>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</si>
  <si>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</si>
  <si>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</si>
  <si>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</si>
  <si>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</si>
  <si>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</si>
  <si>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</si>
  <si>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</si>
  <si>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</si>
  <si>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</si>
  <si>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</si>
  <si>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</si>
  <si>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</si>
  <si>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</si>
  <si>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</si>
  <si>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</si>
  <si>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</si>
  <si>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</si>
  <si>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</si>
  <si>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</si>
  <si>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</si>
  <si>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</si>
  <si>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</si>
  <si>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</si>
  <si>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</si>
  <si>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</si>
  <si>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</si>
  <si>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</si>
  <si>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</si>
  <si>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</si>
  <si>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</si>
  <si>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</si>
  <si>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</si>
  <si>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</si>
  <si>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</si>
  <si>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</si>
  <si>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</si>
  <si>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</si>
  <si>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</si>
  <si>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</si>
  <si>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</si>
  <si>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</si>
  <si>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</si>
  <si>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</si>
  <si>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</si>
  <si>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</si>
  <si>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</si>
  <si>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</si>
  <si>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</si>
  <si>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</si>
  <si>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</si>
  <si>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</si>
  <si>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</si>
  <si>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</si>
  <si>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</si>
  <si>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</si>
  <si>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</si>
  <si>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</si>
  <si>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</si>
  <si>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</si>
  <si>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</si>
  <si>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</si>
  <si>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</si>
  <si>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</si>
  <si>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</si>
  <si>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</si>
  <si>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</si>
  <si>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</si>
  <si>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</si>
  <si>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</si>
  <si>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</si>
  <si>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</si>
  <si>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</si>
  <si>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</si>
  <si>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</si>
  <si>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</si>
  <si>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</si>
  <si>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</si>
  <si>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</si>
  <si>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</si>
  <si>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</si>
  <si>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</si>
  <si>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</si>
  <si>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</si>
  <si>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</si>
  <si>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</si>
  <si>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</si>
  <si>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</si>
  <si>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</si>
  <si>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</si>
  <si>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</si>
  <si>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</si>
  <si>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</si>
  <si>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</si>
  <si>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</si>
  <si>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</si>
  <si>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</si>
  <si>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</si>
  <si>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</si>
  <si>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</si>
  <si>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</si>
  <si>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</si>
  <si>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</si>
  <si>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</si>
  <si>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</si>
  <si>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</si>
  <si>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</si>
  <si>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</si>
  <si>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</si>
  <si>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</si>
  <si>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</si>
  <si>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</si>
  <si>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</si>
  <si>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</si>
  <si>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</si>
  <si>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</si>
  <si>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</si>
  <si>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</si>
  <si>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</si>
  <si>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</si>
  <si>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</si>
  <si>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</si>
  <si>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</si>
  <si>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</si>
  <si>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</si>
  <si>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</si>
  <si>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</si>
  <si>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</si>
  <si>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</si>
  <si>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</si>
  <si>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</si>
  <si>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</si>
  <si>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</si>
  <si>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</si>
  <si>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</si>
  <si>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</si>
  <si>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</si>
  <si>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</si>
  <si>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</si>
  <si>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</si>
  <si>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</si>
  <si>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</si>
  <si>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</si>
  <si>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</si>
  <si>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</si>
  <si>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</si>
  <si>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</si>
  <si>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</si>
  <si>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</si>
  <si>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</si>
  <si>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</si>
  <si>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</si>
  <si>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</si>
  <si>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</si>
  <si>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</si>
  <si>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</si>
  <si>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</si>
  <si>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</si>
  <si>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</si>
  <si>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</si>
  <si>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</si>
  <si>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</si>
  <si>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</si>
  <si>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</si>
  <si>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</si>
  <si>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</si>
  <si>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</si>
  <si>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</si>
  <si>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</si>
  <si>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</si>
  <si>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</si>
  <si>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</si>
  <si>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</si>
  <si>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</si>
  <si>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</si>
  <si>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</si>
  <si>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</si>
  <si>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</si>
  <si>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</si>
  <si>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</si>
  <si>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</si>
  <si>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</si>
  <si>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</si>
  <si>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</si>
  <si>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</si>
  <si>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</si>
  <si>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</si>
  <si>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</si>
  <si>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</si>
  <si>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</si>
  <si>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</si>
  <si>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</si>
  <si>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</si>
  <si>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</si>
  <si>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</si>
  <si>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</si>
  <si>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</si>
  <si>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</si>
  <si>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</si>
  <si>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</si>
  <si>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</si>
  <si>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</si>
  <si>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</si>
  <si>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</si>
  <si>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</si>
  <si>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</si>
  <si>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</si>
  <si>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</si>
  <si>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</si>
  <si>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</si>
  <si>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</si>
  <si>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</si>
  <si>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</si>
  <si>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</si>
  <si>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</si>
  <si>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</si>
  <si>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</si>
  <si>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</si>
  <si>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</si>
  <si>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</si>
  <si>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</si>
  <si>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</si>
  <si>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</si>
  <si>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</si>
  <si>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</si>
  <si>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</si>
  <si>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</si>
  <si>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</si>
  <si>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</si>
  <si>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</si>
  <si>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</si>
  <si>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</si>
  <si>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</si>
  <si>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</si>
  <si>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</si>
  <si>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</si>
  <si>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</si>
  <si>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</si>
  <si>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</si>
  <si>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</si>
  <si>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</si>
  <si>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</si>
  <si>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</si>
  <si>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</si>
  <si>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</si>
  <si>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</si>
  <si>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</si>
  <si>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</si>
  <si>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</si>
  <si>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</si>
  <si>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</si>
  <si>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</si>
  <si>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</si>
  <si>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</si>
  <si>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</si>
  <si>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</si>
  <si>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</si>
  <si>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</si>
  <si>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</si>
  <si>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</si>
  <si>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</si>
  <si>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</si>
  <si>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</si>
  <si>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</si>
  <si>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</si>
  <si>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</si>
  <si>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</si>
  <si>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</si>
  <si>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</si>
  <si>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</si>
  <si>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</si>
  <si>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</si>
  <si>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</si>
  <si>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</si>
  <si>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</si>
  <si>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</si>
  <si>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</si>
  <si>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</si>
  <si>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</si>
  <si>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</si>
  <si>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</si>
  <si>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</si>
  <si>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</si>
  <si>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</si>
  <si>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</si>
  <si>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</si>
  <si>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</si>
  <si>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</si>
  <si>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</si>
  <si>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</si>
  <si>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</si>
  <si>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</si>
  <si>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</si>
  <si>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</si>
  <si>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</si>
  <si>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</si>
  <si>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</si>
  <si>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</si>
  <si>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</si>
  <si>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</si>
  <si>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</si>
  <si>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</si>
  <si>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</si>
  <si>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</si>
  <si>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</si>
  <si>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</si>
  <si>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</si>
  <si>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</si>
  <si>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</si>
  <si>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</si>
  <si>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</si>
  <si>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</si>
  <si>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</si>
  <si>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</si>
  <si>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</si>
  <si>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</si>
  <si>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</si>
  <si>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</si>
  <si>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</si>
  <si>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</si>
  <si>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</si>
  <si>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</si>
  <si>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</si>
  <si>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</si>
  <si>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</si>
  <si>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</si>
  <si>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</si>
  <si>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</si>
  <si>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</si>
  <si>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</si>
  <si>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</si>
  <si>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</si>
  <si>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</si>
  <si>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</si>
  <si>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</si>
  <si>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</si>
  <si>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</si>
  <si>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</si>
  <si>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</si>
  <si>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</si>
  <si>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</si>
  <si>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</si>
  <si>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</si>
  <si>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</si>
  <si>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</si>
  <si>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</si>
  <si>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</si>
  <si>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</si>
  <si>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</si>
  <si>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</si>
  <si>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</si>
  <si>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</si>
  <si>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</si>
  <si>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</si>
  <si>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</si>
  <si>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</si>
  <si>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</si>
  <si>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</si>
  <si>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</si>
  <si>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</si>
  <si>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</si>
  <si>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</si>
  <si>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</si>
  <si>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</si>
  <si>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</si>
  <si>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</si>
  <si>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</si>
  <si>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</si>
  <si>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</si>
  <si>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</si>
  <si>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</si>
  <si>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</si>
  <si>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</si>
  <si>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</si>
  <si>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</si>
  <si>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</si>
  <si>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</si>
  <si>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</si>
  <si>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</si>
  <si>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</si>
  <si>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</si>
  <si>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</si>
  <si>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</si>
  <si>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</si>
  <si>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</si>
  <si>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</si>
  <si>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</si>
  <si>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</si>
  <si>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</si>
  <si>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</si>
  <si>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</si>
  <si>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</si>
  <si>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</si>
  <si>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</si>
  <si>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</si>
  <si>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</si>
  <si>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</si>
  <si>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</si>
  <si>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</si>
  <si>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</si>
  <si>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</si>
  <si>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</si>
  <si>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</si>
  <si>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</si>
  <si>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</si>
  <si>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</si>
  <si>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</si>
  <si>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</si>
  <si>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</si>
  <si>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</si>
  <si>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</si>
  <si>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</si>
  <si>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</si>
  <si>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</si>
  <si>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</si>
  <si>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</si>
  <si>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</si>
  <si>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</si>
  <si>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</si>
  <si>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</si>
  <si>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</si>
  <si>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</si>
  <si>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</si>
  <si>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</si>
  <si>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</si>
  <si>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</si>
  <si>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</si>
  <si>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</si>
  <si>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</si>
  <si>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</si>
  <si>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</si>
  <si>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</si>
  <si>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</si>
  <si>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</si>
  <si>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</si>
  <si>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</si>
  <si>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</si>
  <si>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</si>
  <si>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</si>
  <si>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</si>
  <si>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</si>
  <si>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</si>
  <si>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</si>
  <si>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</si>
  <si>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</si>
  <si>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</si>
  <si>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</si>
  <si>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</si>
  <si>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</si>
  <si>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</si>
  <si>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</si>
  <si>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</si>
  <si>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</si>
  <si>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</si>
  <si>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</si>
  <si>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</si>
  <si>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</si>
  <si>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</si>
  <si>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</si>
  <si>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</si>
  <si>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</si>
  <si>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</si>
  <si>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</si>
  <si>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</si>
  <si>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</si>
  <si>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</si>
  <si>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</si>
  <si>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</si>
  <si>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</si>
  <si>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</si>
  <si>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</si>
  <si>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</si>
  <si>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</si>
  <si>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</si>
  <si>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</si>
  <si>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</si>
  <si>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</si>
  <si>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</si>
  <si>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</si>
  <si>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</si>
  <si>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</si>
  <si>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</si>
  <si>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</si>
  <si>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</si>
  <si>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</si>
  <si>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</si>
  <si>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</si>
  <si>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</si>
  <si>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</si>
  <si>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</si>
  <si>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</si>
  <si>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</si>
  <si>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</si>
  <si>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</si>
  <si>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</si>
  <si>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</si>
  <si>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</si>
  <si>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</si>
  <si>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</si>
  <si>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</si>
  <si>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</si>
  <si>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</si>
  <si>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</si>
  <si>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</si>
  <si>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</si>
  <si>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</si>
  <si>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</si>
  <si>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</si>
  <si>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</si>
  <si>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</si>
  <si>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</si>
  <si>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</si>
  <si>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</si>
  <si>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</si>
  <si>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</si>
  <si>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</si>
  <si>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</si>
  <si>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</si>
  <si>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</si>
  <si>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</si>
  <si>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</si>
  <si>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</si>
  <si>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</si>
  <si>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</si>
  <si>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</si>
  <si>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</si>
  <si>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</si>
  <si>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</si>
  <si>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</si>
  <si>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</si>
  <si>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</si>
  <si>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</si>
  <si>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</si>
  <si>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</si>
  <si>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</si>
  <si>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</si>
  <si>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</si>
  <si>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</si>
  <si>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</si>
  <si>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</si>
  <si>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</si>
  <si>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</si>
  <si>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</si>
  <si>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</si>
  <si>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</si>
  <si>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</si>
  <si>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</si>
  <si>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</si>
  <si>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</si>
  <si>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</si>
  <si>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</si>
  <si>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</si>
  <si>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</si>
  <si>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</si>
  <si>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</si>
  <si>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</si>
  <si>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</si>
  <si>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</si>
  <si>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</si>
  <si>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</si>
  <si>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</si>
  <si>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</si>
  <si>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</si>
  <si>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</si>
  <si>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</si>
  <si>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</si>
  <si>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</si>
  <si>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</si>
  <si>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</si>
  <si>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</si>
  <si>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</si>
  <si>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</si>
  <si>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</si>
  <si>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</si>
  <si>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</si>
  <si>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</si>
  <si>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</si>
  <si>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</si>
  <si>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</si>
  <si>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</si>
  <si>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</si>
  <si>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</si>
  <si>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</si>
  <si>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</si>
  <si>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</si>
  <si>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</si>
  <si>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</si>
  <si>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</si>
  <si>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</si>
  <si>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</si>
  <si>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</si>
  <si>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</si>
  <si>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</si>
  <si>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</si>
  <si>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</si>
  <si>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</si>
  <si>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</si>
  <si>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</si>
  <si>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</si>
  <si>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</si>
  <si>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</si>
  <si>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</si>
  <si>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</si>
  <si>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</si>
  <si>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</si>
  <si>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</si>
  <si>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</si>
  <si>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</si>
  <si>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</si>
  <si>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</si>
  <si>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</si>
  <si>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</si>
  <si>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</si>
  <si>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</si>
  <si>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</si>
  <si>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</si>
  <si>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</si>
  <si>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</si>
  <si>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</si>
  <si>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</si>
  <si>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</si>
  <si>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</si>
  <si>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</si>
  <si>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</si>
  <si>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</si>
  <si>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</si>
  <si>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</si>
  <si>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</si>
  <si>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</si>
  <si>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</si>
  <si>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</si>
  <si>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</si>
  <si>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</si>
  <si>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</si>
  <si>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</si>
  <si>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</si>
  <si>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</si>
  <si>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</si>
  <si>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</si>
  <si>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</si>
  <si>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</si>
  <si>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</si>
  <si>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</si>
  <si>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</si>
  <si>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</si>
  <si>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</si>
  <si>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</si>
  <si>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</si>
  <si>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</si>
  <si>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</si>
  <si>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</si>
  <si>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</si>
  <si>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</si>
  <si>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</si>
  <si>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</si>
  <si>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</si>
  <si>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</si>
  <si>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</si>
  <si>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</si>
  <si>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</si>
  <si>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</si>
  <si>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</si>
  <si>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</si>
  <si>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</si>
  <si>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</si>
  <si>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</si>
  <si>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</si>
  <si>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</si>
  <si>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</si>
  <si>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</si>
  <si>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</si>
  <si>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</si>
  <si>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</si>
  <si>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</si>
  <si>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</si>
  <si>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</si>
  <si>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</si>
  <si>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</si>
  <si>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</si>
  <si>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</si>
  <si>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</si>
  <si>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</si>
  <si>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</si>
  <si>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</si>
  <si>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</si>
  <si>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</si>
  <si>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</si>
  <si>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</si>
  <si>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</si>
  <si>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</si>
  <si>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</si>
  <si>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</si>
  <si>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</si>
  <si>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</si>
  <si>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</si>
  <si>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</si>
  <si>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</si>
  <si>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</si>
  <si>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</si>
  <si>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</si>
  <si>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</si>
  <si>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</si>
  <si>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</si>
  <si>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</si>
  <si>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</si>
  <si>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</si>
  <si>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</si>
  <si>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</si>
  <si>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</si>
  <si>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</si>
  <si>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</si>
  <si>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</si>
  <si>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</si>
  <si>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</si>
  <si>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</si>
  <si>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</si>
  <si>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</si>
  <si>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</si>
  <si>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</si>
  <si>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</si>
  <si>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</si>
  <si>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</si>
  <si>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</si>
  <si>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</si>
  <si>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</si>
  <si>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</si>
  <si>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</si>
  <si>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</si>
  <si>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</si>
  <si>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</si>
  <si>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</si>
  <si>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</si>
  <si>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</si>
  <si>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</si>
  <si>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</si>
  <si>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</si>
  <si>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</si>
  <si>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</si>
  <si>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</si>
  <si>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</si>
  <si>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</si>
  <si>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</si>
  <si>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</si>
  <si>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</si>
  <si>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</si>
  <si>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</si>
  <si>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</si>
  <si>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</si>
  <si>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</si>
  <si>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</si>
  <si>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</si>
  <si>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</si>
  <si>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</si>
  <si>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</si>
  <si>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</si>
  <si>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</si>
  <si>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</si>
  <si>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</si>
  <si>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</si>
  <si>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</si>
  <si>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</si>
  <si>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</si>
  <si>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</si>
  <si>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</si>
  <si>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</si>
  <si>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</si>
  <si>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</si>
  <si>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</si>
  <si>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</si>
  <si>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</si>
  <si>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</si>
  <si>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</si>
  <si>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</si>
  <si>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</si>
  <si>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</si>
  <si>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</si>
  <si>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</si>
  <si>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</si>
  <si>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</si>
  <si>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</si>
  <si>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</si>
  <si>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</si>
  <si>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</si>
  <si>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</si>
  <si>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</si>
  <si>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</si>
  <si>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</si>
  <si>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</si>
  <si>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</si>
  <si>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</si>
  <si>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</si>
  <si>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</si>
  <si>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</si>
  <si>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</si>
  <si>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</si>
  <si>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</si>
  <si>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</si>
  <si>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</si>
  <si>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</si>
  <si>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</si>
  <si>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</si>
  <si>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</si>
  <si>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</si>
  <si>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</si>
  <si>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</si>
  <si>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</si>
  <si>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</si>
  <si>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</si>
  <si>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</si>
  <si>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</si>
  <si>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</si>
  <si>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</si>
  <si>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</si>
  <si>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</si>
  <si>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</si>
  <si>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</si>
  <si>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</si>
  <si>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</si>
  <si>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</si>
  <si>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</si>
  <si>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</si>
  <si>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</si>
  <si>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</si>
  <si>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</si>
  <si>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</si>
  <si>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</si>
  <si>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</si>
  <si>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</si>
  <si>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</si>
  <si>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</si>
  <si>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</si>
  <si>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</si>
  <si>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</si>
  <si>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</si>
  <si>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</si>
  <si>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</si>
  <si>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</si>
  <si>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</si>
  <si>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</si>
  <si>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</si>
  <si>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</si>
  <si>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</si>
  <si>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</si>
  <si>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</si>
  <si>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</si>
  <si>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</si>
  <si>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</si>
  <si>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</si>
  <si>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</si>
  <si>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</si>
  <si>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</si>
  <si>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</si>
  <si>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</si>
  <si>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</si>
  <si>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</si>
  <si>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</si>
  <si>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</si>
  <si>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</si>
  <si>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</si>
  <si>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</si>
  <si>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</si>
  <si>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</si>
  <si>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</si>
  <si>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</si>
  <si>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</si>
  <si>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</si>
  <si>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</si>
  <si>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</si>
  <si>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</si>
  <si>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</si>
  <si>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</si>
  <si>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</si>
  <si>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</si>
  <si>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</si>
  <si>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</si>
  <si>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</si>
  <si>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</si>
  <si>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</si>
  <si>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</si>
  <si>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</si>
  <si>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</si>
  <si>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</si>
  <si>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</si>
  <si>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</si>
  <si>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</si>
  <si>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</si>
  <si>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</si>
  <si>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</si>
  <si>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</si>
  <si>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</si>
  <si>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</si>
  <si>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</si>
  <si>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</si>
  <si>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</si>
  <si>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</si>
  <si>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</si>
  <si>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</si>
  <si>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</si>
  <si>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</si>
  <si>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</si>
  <si>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</si>
  <si>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</si>
  <si>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</si>
  <si>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</si>
  <si>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</si>
  <si>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</si>
  <si>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</si>
  <si>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</si>
  <si>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</si>
  <si>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</si>
  <si>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</si>
  <si>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</si>
  <si>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</si>
  <si>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</si>
  <si>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</si>
  <si>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</si>
  <si>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</si>
  <si>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</si>
  <si>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</si>
  <si>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</si>
  <si>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</si>
  <si>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</si>
  <si>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</si>
  <si>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</si>
  <si>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</si>
  <si>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</si>
  <si>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</si>
  <si>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</si>
  <si>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</si>
  <si>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</si>
  <si>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</si>
  <si>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</si>
  <si>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</si>
  <si>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</si>
  <si>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</si>
  <si>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</si>
  <si>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</si>
  <si>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</si>
  <si>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</si>
  <si>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</si>
  <si>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</si>
  <si>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</si>
  <si>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</si>
  <si>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</si>
  <si>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</si>
  <si>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</si>
  <si>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</si>
  <si>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</si>
  <si>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</si>
  <si>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</si>
  <si>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</si>
  <si>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</si>
  <si>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</si>
  <si>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</si>
  <si>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</si>
  <si>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</si>
  <si>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</si>
  <si>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</si>
  <si>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</si>
  <si>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</si>
  <si>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</si>
  <si>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</si>
  <si>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</si>
  <si>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</si>
  <si>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</si>
  <si>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</si>
  <si>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</si>
  <si>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</si>
  <si>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</si>
  <si>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</si>
  <si>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</si>
  <si>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</si>
  <si>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</si>
  <si>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</si>
  <si>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</si>
  <si>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</si>
  <si>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</si>
  <si>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</si>
  <si>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</si>
  <si>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</si>
  <si>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</si>
  <si>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</si>
  <si>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</si>
  <si>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</si>
  <si>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</si>
  <si>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</si>
  <si>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</si>
  <si>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</si>
  <si>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</si>
  <si>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</si>
  <si>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</si>
  <si>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</si>
  <si>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</si>
  <si>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</si>
  <si>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</si>
  <si>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</si>
  <si>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</si>
  <si>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</si>
  <si>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</si>
  <si>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</si>
  <si>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</si>
  <si>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</si>
  <si>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</si>
  <si>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</si>
  <si>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</si>
  <si>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</si>
  <si>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</si>
  <si>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</si>
  <si>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</si>
  <si>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</si>
  <si>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</si>
  <si>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</si>
  <si>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</si>
  <si>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</si>
  <si>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</si>
  <si>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</si>
  <si>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</si>
  <si>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</si>
  <si>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</si>
  <si>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</si>
  <si>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</si>
  <si>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</si>
  <si>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</si>
  <si>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</si>
  <si>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</si>
  <si>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</si>
  <si>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</si>
  <si>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</si>
  <si>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</si>
  <si>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</si>
  <si>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</si>
  <si>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</si>
  <si>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</si>
  <si>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</si>
  <si>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</si>
  <si>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</si>
  <si>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</si>
  <si>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</si>
  <si>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</si>
  <si>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</si>
  <si>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</si>
  <si>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</si>
  <si>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</si>
  <si>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</si>
  <si>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</si>
  <si>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</si>
  <si>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</si>
  <si>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</si>
  <si>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</si>
  <si>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</si>
  <si>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</si>
  <si>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</si>
  <si>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</si>
  <si>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</si>
  <si>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</si>
  <si>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</si>
  <si>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</si>
  <si>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</si>
  <si>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</si>
  <si>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</si>
  <si>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</si>
  <si>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</si>
  <si>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</si>
  <si>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</si>
  <si>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</si>
  <si>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</si>
  <si>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</si>
  <si>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</si>
  <si>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</si>
  <si>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</si>
  <si>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</si>
  <si>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</si>
  <si>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</si>
  <si>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</si>
  <si>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</si>
  <si>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</si>
  <si>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</si>
  <si>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</si>
  <si>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</si>
  <si>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</si>
  <si>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</si>
  <si>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</si>
  <si>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</si>
  <si>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</si>
  <si>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</si>
  <si>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</si>
  <si>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</si>
  <si>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</si>
  <si>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</si>
  <si>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</si>
  <si>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</si>
  <si>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</si>
  <si>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</si>
  <si>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</si>
  <si>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</si>
  <si>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</si>
  <si>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</si>
  <si>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</si>
  <si>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</si>
  <si>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</si>
  <si>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</si>
  <si>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</si>
  <si>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</si>
  <si>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</si>
  <si>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</si>
  <si>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</si>
  <si>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</si>
  <si>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</si>
  <si>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</si>
  <si>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</si>
  <si>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</si>
  <si>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</si>
  <si>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</si>
  <si>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</si>
  <si>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</si>
  <si>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</si>
  <si>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</si>
  <si>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</si>
  <si>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</si>
  <si>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</si>
  <si>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</si>
  <si>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</si>
  <si>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</si>
  <si>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</si>
  <si>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</si>
  <si>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</si>
  <si>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</si>
  <si>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</si>
  <si>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</si>
  <si>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</si>
  <si>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</si>
  <si>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</si>
  <si>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</si>
  <si>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</si>
  <si>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</si>
  <si>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</si>
  <si>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</si>
  <si>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</si>
  <si>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</si>
  <si>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</si>
  <si>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</si>
  <si>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</si>
  <si>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</si>
  <si>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</si>
  <si>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</si>
  <si>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</si>
  <si>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</si>
  <si>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</si>
  <si>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</si>
  <si>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</si>
  <si>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</si>
  <si>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</si>
  <si>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</si>
  <si>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</si>
  <si>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</si>
  <si>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</si>
  <si>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</si>
  <si>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</si>
  <si>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</si>
  <si>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</si>
  <si>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</si>
  <si>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</si>
  <si>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</si>
  <si>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</si>
  <si>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</si>
  <si>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</si>
  <si>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</si>
  <si>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</si>
  <si>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</si>
  <si>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</si>
  <si>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</si>
  <si>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</si>
  <si>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</si>
  <si>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</si>
  <si>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</si>
  <si>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</si>
  <si>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</si>
  <si>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</si>
  <si>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</si>
  <si>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</si>
  <si>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</si>
  <si>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</si>
  <si>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</si>
  <si>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</si>
  <si>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</si>
  <si>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</si>
  <si>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</si>
  <si>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</si>
  <si>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</si>
  <si>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</si>
  <si>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</si>
  <si>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</si>
  <si>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</si>
  <si>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</si>
  <si>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</si>
  <si>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</si>
  <si>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</si>
  <si>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</si>
  <si>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</si>
  <si>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</si>
  <si>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</si>
  <si>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</si>
  <si>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</si>
  <si>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</si>
  <si>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</si>
  <si>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</si>
  <si>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</si>
  <si>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</si>
  <si>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</si>
  <si>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</si>
  <si>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</si>
  <si>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</si>
  <si>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</si>
  <si>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</si>
  <si>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</si>
  <si>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</si>
  <si>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</si>
  <si>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</si>
  <si>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</si>
  <si>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</si>
  <si>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</si>
  <si>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</si>
  <si>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</si>
  <si>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</si>
  <si>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</si>
  <si>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</si>
  <si>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</si>
  <si>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</si>
  <si>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</si>
  <si>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</si>
  <si>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</si>
  <si>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</si>
  <si>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</si>
  <si>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</si>
  <si>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</si>
  <si>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</si>
  <si>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</si>
  <si>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</si>
  <si>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</si>
  <si>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</si>
  <si>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</si>
  <si>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</si>
  <si>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</si>
  <si>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</si>
  <si>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</si>
  <si>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</si>
  <si>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</si>
  <si>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</si>
  <si>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</si>
  <si>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</si>
  <si>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</si>
  <si>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</si>
  <si>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</si>
  <si>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</si>
  <si>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</si>
  <si>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</si>
  <si>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</si>
  <si>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</si>
  <si>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</si>
  <si>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</si>
  <si>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</si>
  <si>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</si>
  <si>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</si>
  <si>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</si>
  <si>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</si>
  <si>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</si>
  <si>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</si>
  <si>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</si>
  <si>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</si>
  <si>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</si>
  <si>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</si>
  <si>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</si>
  <si>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</si>
  <si>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</si>
  <si>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</si>
  <si>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</si>
  <si>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</si>
  <si>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</si>
  <si>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</si>
  <si>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</si>
  <si>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</si>
  <si>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</si>
  <si>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</si>
  <si>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</si>
  <si>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</si>
  <si>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</si>
  <si>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</si>
  <si>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</si>
  <si>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</si>
  <si>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</si>
  <si>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</si>
  <si>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</si>
  <si>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</si>
  <si>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</si>
  <si>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</si>
  <si>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</si>
  <si>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</si>
  <si>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</si>
  <si>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</si>
  <si>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</si>
  <si>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</si>
  <si>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</si>
  <si>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</si>
  <si>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</si>
  <si>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</si>
  <si>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</si>
  <si>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</si>
  <si>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</si>
  <si>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</si>
  <si>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</si>
  <si>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</si>
  <si>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</si>
  <si>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</si>
  <si>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</si>
  <si>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</si>
  <si>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</si>
  <si>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</si>
  <si>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</si>
  <si>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</si>
  <si>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</si>
  <si>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</si>
  <si>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</si>
  <si>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</si>
  <si>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</si>
  <si>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</si>
  <si>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</si>
  <si>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</si>
  <si>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</si>
  <si>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</si>
  <si>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</si>
  <si>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</si>
  <si>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</si>
  <si>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</si>
  <si>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</si>
  <si>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</si>
  <si>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</si>
  <si>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</si>
  <si>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</si>
  <si>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</si>
  <si>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</si>
  <si>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</si>
  <si>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</si>
  <si>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</si>
  <si>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</si>
  <si>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</si>
  <si>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</si>
  <si>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</si>
  <si>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</si>
  <si>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</si>
  <si>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</si>
  <si>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</si>
  <si>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</si>
  <si>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</si>
  <si>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</si>
  <si>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</si>
  <si>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</si>
  <si>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</si>
  <si>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</si>
  <si>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</si>
  <si>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</si>
  <si>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</si>
  <si>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</si>
  <si>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</si>
  <si>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</si>
  <si>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</si>
  <si>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</si>
  <si>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</si>
  <si>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</si>
  <si>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</si>
  <si>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</si>
  <si>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</si>
  <si>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</si>
  <si>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</si>
  <si>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</si>
  <si>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</si>
  <si>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</si>
  <si>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</si>
  <si>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</si>
  <si>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</si>
  <si>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</si>
  <si>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</si>
  <si>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</si>
  <si>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</si>
  <si>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</si>
  <si>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</si>
  <si>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</si>
  <si>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</si>
  <si>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</si>
  <si>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</si>
  <si>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</si>
  <si>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</si>
  <si>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</si>
  <si>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</si>
  <si>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</si>
  <si>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</si>
  <si>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</si>
  <si>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</si>
  <si>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</si>
  <si>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</si>
  <si>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</si>
  <si>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</si>
  <si>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</si>
  <si>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</si>
  <si>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</si>
  <si>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</si>
  <si>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</si>
  <si>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</si>
  <si>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</si>
  <si>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</si>
  <si>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</si>
  <si>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</si>
  <si>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</si>
  <si>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</si>
  <si>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</si>
  <si>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</si>
  <si>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</si>
  <si>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</si>
  <si>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</si>
  <si>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</si>
  <si>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</si>
  <si>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</si>
  <si>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</si>
  <si>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</si>
  <si>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</si>
  <si>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</si>
  <si>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</si>
  <si>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</si>
  <si>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</si>
  <si>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</si>
  <si>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</si>
  <si>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</si>
  <si>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</si>
  <si>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</si>
  <si>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</si>
  <si>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</si>
  <si>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</si>
  <si>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</si>
  <si>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</si>
  <si>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</si>
  <si>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</si>
  <si>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</si>
  <si>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</si>
  <si>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</si>
  <si>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</si>
  <si>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</si>
  <si>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</si>
  <si>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</si>
  <si>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</si>
  <si>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</si>
  <si>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</si>
  <si>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</si>
  <si>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</si>
  <si>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</si>
  <si>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</si>
  <si>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</si>
  <si>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</si>
  <si>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</si>
  <si>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</si>
  <si>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</si>
  <si>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</si>
  <si>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</si>
  <si>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</si>
  <si>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</si>
  <si>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</si>
  <si>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</si>
  <si>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</si>
  <si>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</si>
  <si>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</si>
  <si>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</si>
  <si>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</si>
  <si>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</si>
  <si>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</si>
  <si>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</si>
  <si>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</si>
  <si>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</si>
  <si>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</si>
  <si>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</si>
  <si>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</si>
  <si>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</si>
  <si>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</si>
  <si>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</si>
  <si>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</si>
  <si>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</si>
  <si>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</si>
  <si>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</si>
  <si>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</si>
  <si>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</si>
  <si>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</si>
  <si>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</si>
  <si>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</si>
  <si>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</si>
  <si>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</si>
  <si>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</si>
  <si>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</si>
  <si>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</si>
  <si>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</si>
  <si>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</si>
  <si>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</si>
  <si>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</si>
  <si>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</si>
  <si>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</si>
  <si>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</si>
  <si>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</si>
  <si>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</si>
  <si>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</si>
  <si>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</si>
  <si>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</si>
  <si>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</si>
  <si>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</si>
  <si>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</si>
  <si>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</si>
  <si>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</si>
  <si>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</si>
  <si>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</si>
  <si>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</si>
  <si>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</si>
  <si>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</si>
  <si>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</si>
  <si>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</si>
  <si>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</si>
  <si>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</si>
  <si>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</si>
  <si>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</si>
  <si>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</si>
  <si>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</si>
  <si>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</si>
  <si>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</si>
  <si>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</si>
  <si>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</si>
  <si>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</si>
  <si>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</si>
  <si>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</si>
  <si>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</si>
  <si>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</si>
  <si>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</si>
  <si>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</si>
  <si>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</si>
  <si>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</si>
  <si>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</si>
  <si>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</si>
  <si>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</si>
  <si>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</si>
  <si>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</si>
  <si>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</si>
  <si>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</si>
  <si>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</si>
  <si>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</si>
  <si>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</si>
  <si>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</si>
  <si>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</si>
  <si>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</si>
  <si>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</si>
  <si>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</si>
  <si>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</si>
  <si>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</si>
  <si>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</si>
  <si>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</si>
  <si>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</si>
  <si>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</si>
  <si>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</si>
  <si>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</si>
  <si>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</si>
  <si>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</si>
  <si>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</si>
  <si>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</si>
  <si>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</si>
  <si>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</si>
  <si>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</si>
  <si>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</si>
  <si>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</si>
  <si>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</si>
  <si>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</si>
  <si>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</si>
  <si>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</si>
  <si>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</si>
  <si>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</si>
  <si>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</si>
  <si>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</si>
  <si>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</si>
  <si>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</si>
  <si>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</si>
  <si>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</si>
  <si>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</si>
  <si>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</si>
  <si>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</si>
  <si>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</si>
  <si>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</si>
  <si>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</si>
  <si>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</si>
  <si>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</si>
  <si>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</si>
  <si>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</si>
  <si>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</si>
  <si>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</si>
  <si>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</si>
  <si>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</si>
  <si>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</si>
  <si>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</si>
  <si>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</si>
  <si>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</si>
  <si>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</si>
  <si>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</si>
  <si>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</si>
  <si>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</si>
  <si>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</si>
  <si>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</si>
  <si>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</si>
  <si>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</si>
  <si>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</si>
  <si>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</si>
  <si>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</si>
  <si>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</si>
  <si>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</si>
  <si>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</si>
  <si>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</si>
  <si>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</si>
  <si>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</si>
  <si>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</si>
  <si>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</si>
  <si>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</si>
  <si>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</si>
  <si>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</si>
  <si>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</si>
  <si>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</si>
  <si>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</si>
  <si>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</si>
  <si>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</si>
  <si>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</si>
  <si>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</si>
  <si>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</si>
  <si>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</si>
  <si>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</si>
  <si>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</si>
  <si>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</si>
  <si>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</si>
  <si>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</si>
  <si>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</si>
  <si>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</si>
  <si>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</si>
  <si>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</si>
  <si>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</si>
  <si>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</si>
  <si>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</si>
  <si>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</si>
  <si>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</si>
  <si>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</si>
  <si>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</si>
  <si>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</si>
  <si>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</si>
  <si>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</si>
  <si>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</si>
  <si>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</si>
  <si>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</si>
  <si>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</si>
  <si>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</si>
  <si>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</si>
  <si>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</si>
  <si>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</si>
  <si>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</si>
  <si>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</si>
  <si>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</si>
  <si>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</si>
  <si>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</si>
  <si>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</si>
  <si>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</si>
  <si>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</si>
  <si>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</si>
  <si>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</si>
  <si>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</si>
  <si>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</si>
  <si>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</si>
  <si>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</si>
  <si>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</si>
  <si>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</si>
  <si>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</si>
  <si>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</si>
  <si>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</si>
  <si>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</si>
  <si>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</si>
  <si>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</si>
  <si>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</si>
  <si>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</si>
  <si>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</si>
  <si>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</si>
  <si>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</si>
  <si>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</si>
  <si>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</si>
  <si>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</si>
  <si>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</si>
  <si>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</si>
  <si>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</si>
  <si>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</si>
  <si>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</si>
  <si>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</si>
  <si>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</si>
  <si>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</si>
  <si>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</si>
  <si>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</si>
  <si>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</si>
  <si>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</si>
  <si>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</si>
  <si>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</si>
  <si>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</si>
  <si>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</si>
  <si>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</si>
  <si>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</si>
  <si>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</si>
  <si>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</si>
  <si>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</si>
  <si>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</si>
  <si>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</si>
  <si>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</si>
  <si>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</si>
  <si>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</si>
  <si>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</si>
  <si>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</si>
  <si>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</si>
  <si>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</si>
  <si>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</si>
  <si>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</si>
  <si>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</si>
  <si>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</si>
  <si>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</si>
  <si>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</si>
  <si>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</si>
  <si>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</si>
  <si>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</si>
  <si>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</si>
  <si>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</si>
  <si>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</si>
  <si>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</si>
  <si>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</si>
  <si>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</si>
  <si>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</si>
  <si>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</si>
  <si>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</si>
  <si>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</si>
  <si>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</si>
  <si>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</si>
  <si>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</si>
  <si>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</si>
  <si>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</si>
  <si>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</si>
  <si>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</si>
  <si>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</si>
  <si>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</si>
  <si>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</si>
  <si>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</si>
  <si>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</si>
  <si>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</si>
  <si>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</si>
  <si>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</si>
  <si>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</si>
  <si>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</si>
  <si>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</si>
  <si>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</si>
  <si>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</si>
  <si>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</si>
  <si>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</si>
  <si>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</si>
  <si>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</si>
  <si>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</si>
  <si>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</si>
  <si>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</si>
  <si>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</si>
  <si>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</si>
  <si>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</si>
  <si>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</si>
  <si>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</si>
  <si>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</si>
  <si>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</si>
  <si>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</si>
  <si>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</si>
  <si>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</si>
  <si>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</si>
  <si>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</si>
  <si>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</si>
  <si>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</si>
  <si>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</si>
  <si>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</si>
  <si>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</si>
  <si>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</si>
  <si>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</si>
  <si>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</si>
  <si>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</si>
  <si>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</si>
  <si>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</si>
  <si>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</si>
  <si>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</si>
  <si>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</si>
  <si>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</si>
  <si>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</si>
  <si>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</si>
  <si>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</si>
  <si>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</si>
  <si>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</si>
  <si>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</si>
  <si>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</si>
  <si>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</si>
  <si>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</si>
  <si>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</si>
  <si>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</si>
  <si>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</si>
  <si>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</si>
  <si>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</si>
  <si>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</si>
  <si>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</si>
  <si>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</si>
  <si>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</si>
  <si>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</si>
  <si>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</si>
  <si>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</si>
  <si>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</si>
  <si>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</si>
  <si>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</si>
  <si>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</si>
  <si>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</si>
  <si>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</si>
  <si>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</si>
  <si>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</si>
  <si>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</si>
  <si>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</si>
  <si>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</si>
  <si>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</si>
  <si>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</si>
  <si>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</si>
  <si>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</si>
  <si>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</si>
  <si>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</si>
  <si>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</si>
  <si>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</si>
  <si>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</si>
  <si>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</si>
  <si>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</si>
  <si>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</si>
  <si>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</si>
  <si>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</si>
  <si>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</si>
  <si>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</si>
  <si>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</si>
  <si>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</si>
  <si>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</si>
  <si>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</si>
  <si>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</si>
  <si>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</si>
  <si>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</si>
  <si>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</si>
  <si>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</si>
  <si>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</si>
  <si>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</si>
  <si>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</si>
  <si>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</si>
  <si>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</si>
  <si>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</si>
  <si>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</si>
  <si>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</si>
  <si>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</si>
  <si>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</si>
  <si>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</si>
  <si>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</si>
  <si>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</si>
  <si>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</si>
  <si>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</si>
  <si>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</si>
  <si>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</si>
  <si>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</si>
  <si>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</si>
  <si>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</si>
  <si>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</si>
  <si>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</si>
  <si>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</si>
  <si>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</si>
  <si>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</si>
  <si>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</si>
  <si>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</si>
  <si>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</si>
  <si>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</si>
  <si>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</si>
  <si>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</si>
  <si>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</si>
  <si>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</si>
  <si>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</si>
  <si>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</si>
  <si>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</si>
  <si>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</si>
  <si>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</si>
  <si>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</si>
  <si>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</si>
  <si>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</si>
  <si>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</si>
  <si>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</si>
  <si>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</si>
  <si>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</si>
  <si>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</si>
  <si>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</si>
  <si>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</si>
  <si>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</si>
  <si>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</si>
  <si>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</si>
  <si>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</si>
  <si>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</si>
  <si>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</si>
  <si>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</si>
  <si>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</si>
  <si>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</si>
  <si>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</si>
  <si>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</si>
  <si>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</si>
  <si>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</si>
  <si>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</si>
  <si>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</si>
  <si>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</si>
  <si>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</si>
  <si>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</si>
  <si>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</si>
  <si>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</si>
  <si>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</si>
  <si>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</si>
  <si>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</si>
  <si>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</si>
  <si>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</si>
  <si>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</si>
  <si>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</si>
  <si>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</si>
  <si>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</si>
  <si>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</si>
  <si>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</si>
  <si>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</si>
  <si>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</si>
  <si>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</si>
  <si>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</si>
  <si>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</si>
  <si>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</si>
  <si>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</si>
  <si>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</si>
  <si>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</si>
  <si>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</si>
  <si>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</si>
  <si>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</si>
  <si>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</si>
  <si>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</si>
  <si>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</si>
  <si>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</si>
  <si>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</si>
  <si>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</si>
  <si>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</si>
  <si>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</si>
  <si>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</si>
  <si>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</si>
  <si>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</si>
  <si>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</si>
  <si>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</si>
  <si>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</si>
  <si>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</si>
  <si>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</si>
  <si>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</si>
  <si>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</si>
  <si>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</si>
  <si>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</si>
  <si>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</si>
  <si>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</si>
  <si>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</si>
  <si>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</si>
  <si>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</si>
  <si>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</si>
  <si>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</si>
  <si>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</si>
  <si>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</si>
  <si>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</si>
  <si>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</si>
  <si>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</si>
  <si>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</si>
  <si>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</si>
  <si>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</si>
  <si>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</si>
  <si>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</si>
  <si>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</si>
  <si>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</si>
  <si>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</si>
  <si>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</si>
  <si>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</si>
  <si>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</si>
  <si>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</si>
  <si>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</si>
  <si>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</si>
  <si>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</si>
  <si>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</si>
  <si>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</si>
  <si>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</si>
  <si>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</si>
  <si>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</si>
  <si>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</si>
  <si>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</si>
  <si>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</si>
  <si>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</si>
  <si>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</si>
  <si>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</si>
  <si>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</si>
  <si>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</si>
  <si>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</si>
  <si>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</si>
  <si>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</si>
  <si>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</si>
  <si>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</si>
  <si>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</si>
  <si>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</si>
  <si>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</si>
  <si>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</si>
  <si>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</si>
  <si>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</si>
  <si>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</si>
  <si>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</si>
  <si>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</si>
  <si>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</si>
  <si>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</si>
  <si>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</si>
  <si>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</si>
  <si>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</si>
  <si>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</si>
  <si>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</si>
  <si>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</si>
  <si>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</si>
  <si>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</si>
  <si>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</si>
  <si>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</si>
  <si>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</si>
  <si>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</si>
  <si>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</si>
  <si>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</si>
  <si>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</si>
  <si>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</si>
  <si>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</si>
  <si>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</si>
  <si>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</si>
  <si>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</si>
  <si>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</si>
  <si>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</si>
  <si>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</si>
  <si>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</si>
  <si>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</si>
  <si>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</si>
  <si>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</si>
  <si>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</si>
  <si>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</si>
  <si>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</si>
  <si>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</si>
  <si>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</si>
  <si>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</si>
  <si>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</si>
  <si>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</si>
  <si>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</si>
  <si>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</si>
  <si>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</si>
  <si>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</si>
  <si>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</si>
  <si>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</si>
  <si>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</si>
  <si>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</si>
  <si>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</si>
  <si>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</si>
  <si>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</si>
  <si>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</si>
  <si>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</si>
  <si>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</si>
  <si>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</si>
  <si>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</si>
  <si>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</si>
  <si>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</si>
  <si>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</si>
  <si>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</si>
  <si>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</si>
  <si>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</si>
  <si>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</si>
  <si>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</si>
  <si>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</si>
  <si>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</si>
  <si>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</si>
  <si>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</si>
  <si>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</si>
  <si>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</si>
  <si>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</si>
  <si>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</si>
  <si>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</si>
  <si>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</si>
  <si>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</si>
  <si>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</si>
  <si>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</si>
  <si>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</si>
  <si>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</si>
  <si>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</si>
  <si>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</si>
  <si>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</si>
  <si>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</si>
  <si>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</si>
  <si>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</si>
  <si>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</si>
  <si>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</si>
  <si>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</si>
  <si>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</si>
  <si>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</si>
  <si>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</si>
  <si>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</si>
  <si>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</si>
  <si>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</si>
  <si>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</si>
  <si>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</si>
  <si>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</si>
  <si>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</si>
  <si>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</si>
  <si>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</si>
  <si>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</si>
  <si>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</si>
  <si>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</si>
  <si>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</si>
  <si>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</si>
  <si>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</si>
  <si>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</si>
  <si>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</si>
  <si>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</si>
  <si>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</si>
  <si>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</si>
  <si>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</si>
  <si>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</si>
  <si>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</si>
  <si>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</si>
  <si>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</si>
  <si>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</si>
  <si>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</si>
  <si>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</si>
  <si>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</si>
  <si>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</si>
  <si>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</si>
  <si>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</si>
  <si>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</si>
  <si>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</si>
  <si>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</si>
  <si>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</si>
  <si>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</si>
  <si>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</si>
  <si>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</si>
  <si>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</si>
  <si>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</si>
  <si>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</si>
  <si>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</si>
  <si>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</si>
  <si>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</si>
  <si>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</si>
  <si>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</si>
  <si>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</si>
  <si>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</si>
  <si>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</si>
  <si>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</si>
  <si>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</si>
  <si>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</si>
  <si>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</si>
  <si>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</si>
  <si>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</si>
  <si>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</si>
  <si>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</si>
  <si>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</si>
  <si>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</si>
  <si>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</si>
  <si>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</si>
  <si>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</si>
  <si>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</si>
  <si>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</si>
  <si>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</si>
  <si>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</si>
  <si>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</si>
  <si>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</si>
  <si>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</si>
  <si>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</si>
  <si>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</si>
  <si>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</si>
  <si>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</si>
  <si>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</si>
  <si>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</si>
  <si>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</si>
  <si>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</si>
  <si>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</si>
  <si>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</si>
  <si>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</si>
  <si>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</si>
  <si>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</si>
  <si>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</si>
  <si>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</si>
  <si>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</si>
  <si>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</si>
  <si>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</si>
  <si>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</si>
  <si>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</si>
  <si>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</si>
  <si>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</si>
  <si>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</si>
  <si>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</si>
  <si>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</si>
  <si>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</si>
  <si>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</si>
  <si>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</si>
  <si>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</si>
  <si>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</si>
  <si>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</si>
  <si>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</si>
  <si>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</si>
  <si>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</si>
  <si>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</si>
  <si>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</si>
  <si>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</si>
  <si>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</si>
  <si>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</si>
  <si>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</si>
  <si>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</si>
  <si>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</si>
  <si>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</si>
  <si>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</si>
  <si>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</si>
  <si>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</si>
  <si>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</si>
  <si>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</si>
  <si>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</si>
  <si>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</si>
  <si>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</si>
  <si>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</si>
  <si>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</si>
  <si>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</si>
  <si>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</si>
  <si>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</si>
  <si>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</si>
  <si>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</si>
  <si>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</si>
  <si>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</si>
  <si>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</si>
  <si>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</si>
  <si>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</si>
  <si>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</si>
  <si>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</si>
  <si>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</si>
  <si>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</si>
  <si>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</si>
  <si>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</si>
  <si>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</si>
  <si>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</si>
  <si>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</si>
  <si>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</si>
  <si>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</si>
  <si>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</si>
  <si>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</si>
  <si>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</si>
  <si>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</si>
  <si>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</si>
  <si>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</si>
  <si>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</si>
  <si>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</si>
  <si>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</si>
  <si>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</si>
  <si>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</si>
  <si>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</si>
  <si>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</si>
  <si>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</si>
  <si>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</si>
  <si>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</si>
  <si>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</si>
  <si>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</si>
  <si>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</si>
  <si>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</si>
  <si>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</si>
  <si>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</si>
  <si>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</si>
  <si>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</si>
  <si>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</si>
  <si>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</si>
  <si>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</si>
  <si>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</si>
  <si>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</si>
  <si>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</si>
  <si>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</si>
  <si>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</si>
  <si>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</si>
  <si>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</si>
  <si>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</si>
  <si>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</si>
  <si>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</si>
  <si>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</si>
  <si>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</si>
  <si>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</si>
  <si>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</si>
  <si>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</si>
  <si>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</si>
  <si>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</si>
  <si>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</si>
  <si>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</si>
  <si>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</si>
  <si>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</si>
  <si>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</si>
  <si>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</si>
  <si>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</si>
  <si>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</si>
  <si>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</si>
  <si>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</si>
  <si>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</si>
  <si>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</si>
  <si>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</si>
  <si>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</si>
  <si>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</si>
  <si>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</si>
  <si>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</si>
  <si>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</si>
  <si>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</si>
  <si>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</si>
  <si>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</si>
  <si>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</si>
  <si>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</si>
  <si>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</si>
  <si>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</si>
  <si>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</si>
  <si>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</si>
  <si>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</si>
  <si>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</si>
  <si>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</si>
  <si>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</si>
  <si>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</si>
  <si>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</si>
  <si>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</si>
  <si>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</si>
  <si>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</si>
  <si>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</si>
  <si>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</si>
  <si>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</si>
  <si>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</si>
  <si>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</si>
  <si>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</si>
  <si>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</si>
  <si>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</si>
  <si>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</si>
  <si>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</si>
  <si>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</si>
  <si>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</si>
  <si>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</si>
  <si>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</si>
  <si>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</si>
  <si>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</si>
  <si>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</si>
  <si>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</si>
  <si>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</si>
  <si>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</si>
  <si>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</si>
  <si>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</si>
  <si>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</si>
  <si>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</si>
  <si>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</si>
  <si>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</si>
  <si>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</si>
  <si>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</si>
  <si>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</si>
  <si>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</si>
  <si>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</si>
  <si>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</si>
  <si>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</si>
  <si>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</si>
  <si>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</si>
  <si>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</si>
  <si>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</si>
  <si>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</si>
  <si>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</si>
  <si>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</si>
  <si>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</si>
  <si>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</si>
  <si>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</si>
  <si>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</si>
  <si>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</si>
  <si>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</si>
  <si>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</si>
  <si>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</si>
  <si>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</si>
  <si>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</si>
  <si>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</si>
  <si>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</si>
  <si>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</si>
  <si>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</si>
  <si>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</si>
  <si>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</si>
  <si>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</si>
  <si>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</si>
  <si>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</si>
  <si>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</si>
  <si>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</si>
  <si>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</si>
  <si>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</si>
  <si>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</si>
  <si>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</si>
  <si>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</si>
  <si>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</si>
  <si>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</si>
  <si>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</si>
  <si>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</si>
  <si>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</si>
  <si>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</si>
  <si>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</si>
  <si>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</si>
  <si>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</si>
  <si>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</si>
  <si>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</si>
  <si>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</si>
  <si>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</si>
  <si>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</si>
  <si>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</si>
  <si>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</si>
  <si>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</si>
  <si>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</si>
  <si>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</si>
  <si>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</si>
  <si>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</si>
  <si>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</si>
  <si>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</si>
  <si>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</si>
  <si>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</si>
  <si>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</si>
  <si>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</si>
  <si>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</si>
  <si>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</si>
  <si>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</si>
  <si>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</si>
  <si>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</si>
  <si>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</si>
  <si>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</si>
  <si>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</si>
  <si>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</si>
  <si>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</si>
  <si>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</si>
  <si>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</si>
  <si>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</si>
  <si>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</si>
  <si>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</si>
  <si>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</si>
  <si>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</si>
  <si>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</si>
  <si>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</si>
  <si>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</si>
  <si>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</si>
  <si>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</si>
  <si>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</si>
  <si>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</si>
  <si>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</si>
  <si>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</si>
  <si>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</si>
  <si>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</si>
  <si>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</si>
  <si>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</si>
  <si>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</si>
  <si>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</si>
  <si>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</si>
  <si>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</si>
  <si>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</si>
  <si>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</si>
  <si>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</si>
  <si>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</si>
  <si>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</si>
  <si>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</si>
  <si>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</si>
  <si>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</si>
  <si>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</si>
  <si>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</si>
  <si>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</si>
  <si>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</si>
  <si>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</si>
  <si>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</si>
  <si>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</si>
  <si>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</si>
  <si>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</si>
  <si>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</si>
  <si>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</si>
  <si>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</si>
  <si>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</si>
  <si>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</si>
  <si>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</si>
  <si>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</si>
  <si>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</si>
  <si>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</si>
  <si>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</si>
  <si>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</si>
  <si>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</si>
  <si>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</si>
  <si>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</si>
  <si>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</si>
  <si>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</si>
  <si>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</si>
  <si>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</si>
  <si>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</si>
  <si>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</si>
  <si>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</si>
  <si>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</si>
  <si>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</si>
  <si>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</si>
  <si>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</si>
  <si>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</si>
  <si>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</si>
  <si>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</si>
  <si>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</si>
  <si>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</si>
  <si>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</si>
  <si>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</si>
  <si>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</si>
  <si>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</si>
  <si>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</si>
  <si>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</si>
  <si>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</si>
  <si>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</si>
  <si>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</si>
  <si>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</si>
  <si>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</si>
  <si>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</si>
  <si>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</si>
  <si>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</si>
  <si>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</si>
  <si>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</si>
  <si>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</si>
  <si>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</si>
  <si>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</si>
  <si>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</si>
  <si>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</si>
  <si>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</si>
  <si>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</si>
  <si>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</si>
  <si>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</si>
  <si>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</si>
  <si>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</si>
  <si>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</si>
  <si>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</si>
  <si>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</si>
  <si>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</si>
  <si>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</si>
  <si>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</si>
  <si>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</si>
  <si>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</si>
  <si>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</si>
  <si>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</si>
  <si>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</si>
  <si>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</si>
  <si>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</si>
  <si>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</si>
  <si>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</si>
  <si>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</si>
  <si>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</si>
  <si>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</si>
  <si>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</si>
  <si>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</si>
  <si>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</si>
  <si>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</si>
  <si>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</si>
  <si>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</si>
  <si>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</si>
  <si>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</si>
  <si>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</si>
  <si>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</si>
  <si>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</si>
  <si>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</si>
  <si>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</si>
  <si>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</si>
  <si>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</si>
  <si>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</si>
  <si>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</si>
  <si>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</si>
  <si>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</si>
  <si>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</si>
  <si>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</si>
  <si>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</si>
  <si>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</si>
  <si>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</si>
  <si>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</si>
  <si>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</si>
  <si>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</si>
  <si>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</si>
  <si>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</si>
  <si>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</si>
  <si>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</si>
  <si>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</si>
  <si>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</si>
  <si>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</si>
  <si>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</si>
  <si>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</si>
  <si>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</si>
  <si>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</si>
  <si>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</si>
  <si>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</si>
  <si>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</si>
  <si>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</si>
  <si>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</si>
  <si>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</si>
  <si>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</si>
  <si>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</si>
  <si>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</si>
  <si>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</si>
  <si>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</si>
  <si>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</si>
  <si>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</si>
  <si>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</si>
  <si>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</si>
  <si>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</si>
  <si>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</si>
  <si>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</si>
  <si>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</si>
  <si>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</si>
  <si>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</si>
  <si>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</si>
  <si>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</si>
  <si>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</si>
  <si>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</si>
  <si>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</si>
  <si>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</si>
  <si>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</si>
  <si>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</si>
  <si>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</si>
  <si>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</si>
  <si>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</si>
  <si>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</si>
  <si>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</si>
  <si>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</si>
  <si>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</si>
  <si>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</si>
  <si>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</si>
  <si>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</si>
  <si>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</si>
  <si>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</si>
  <si>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</si>
  <si>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</si>
  <si>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</si>
  <si>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</si>
  <si>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</si>
  <si>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</si>
  <si>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</si>
  <si>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</si>
  <si>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</si>
  <si>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</si>
  <si>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</si>
  <si>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</si>
  <si>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</si>
  <si>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</si>
  <si>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</si>
  <si>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</si>
  <si>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</si>
  <si>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</si>
  <si>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</si>
  <si>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</si>
  <si>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</si>
  <si>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</si>
  <si>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</si>
  <si>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</si>
  <si>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</si>
  <si>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</si>
  <si>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</si>
  <si>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</si>
  <si>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</si>
  <si>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</si>
  <si>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</si>
  <si>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</si>
  <si>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</si>
  <si>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</si>
  <si>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</si>
  <si>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</si>
  <si>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</si>
  <si>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</si>
  <si>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</si>
  <si>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</si>
  <si>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</si>
  <si>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</si>
  <si>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</si>
  <si>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</si>
  <si>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</si>
  <si>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</si>
  <si>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</si>
  <si>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</si>
  <si>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</si>
  <si>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</si>
  <si>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</si>
  <si>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</si>
  <si>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</si>
  <si>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</si>
  <si>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</si>
  <si>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</si>
  <si>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</si>
  <si>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</si>
  <si>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</si>
  <si>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</si>
  <si>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</si>
  <si>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</si>
  <si>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</si>
  <si>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</si>
  <si>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</si>
  <si>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</si>
  <si>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</si>
  <si>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</si>
  <si>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</si>
  <si>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</si>
  <si>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</si>
  <si>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</si>
  <si>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</si>
  <si>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</si>
  <si>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</si>
  <si>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</si>
  <si>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</si>
  <si>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</si>
  <si>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</si>
  <si>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</si>
  <si>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</si>
  <si>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</si>
  <si>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</si>
  <si>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</si>
  <si>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</si>
  <si>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</si>
  <si>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</si>
  <si>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</si>
  <si>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</si>
  <si>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</si>
  <si>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</si>
  <si>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</si>
  <si>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</si>
  <si>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</si>
  <si>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</si>
  <si>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</si>
  <si>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</si>
  <si>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</si>
  <si>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</si>
  <si>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</si>
  <si>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</si>
  <si>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</si>
  <si>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</si>
  <si>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</si>
  <si>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</si>
  <si>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</si>
  <si>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</si>
  <si>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</si>
  <si>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</si>
  <si>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</si>
  <si>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</si>
  <si>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</si>
  <si>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</si>
  <si>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</si>
  <si>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</si>
  <si>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</si>
  <si>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</si>
  <si>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</si>
  <si>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</si>
  <si>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</si>
  <si>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</si>
  <si>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</si>
  <si>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</si>
  <si>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</si>
  <si>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</si>
  <si>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</si>
  <si>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</si>
  <si>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</si>
  <si>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</si>
  <si>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</si>
  <si>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</si>
  <si>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</si>
  <si>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</si>
  <si>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</si>
  <si>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</si>
  <si>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</si>
  <si>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</si>
  <si>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</si>
  <si>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</si>
  <si>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</si>
  <si>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</si>
  <si>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</si>
  <si>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</si>
  <si>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</si>
  <si>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</si>
  <si>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</si>
  <si>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</si>
  <si>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</si>
  <si>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</si>
  <si>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</si>
  <si>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</si>
  <si>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</si>
  <si>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</si>
  <si>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</si>
  <si>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</si>
  <si>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</si>
  <si>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</si>
  <si>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</si>
  <si>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</si>
  <si>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</si>
  <si>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</si>
  <si>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</si>
  <si>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</si>
  <si>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</si>
  <si>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</si>
  <si>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</si>
  <si>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</si>
  <si>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</si>
  <si>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</si>
  <si>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</si>
  <si>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</si>
  <si>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</si>
  <si>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</si>
  <si>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</si>
  <si>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</si>
  <si>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</si>
  <si>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</si>
  <si>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</si>
  <si>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</si>
  <si>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</si>
  <si>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</si>
  <si>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</si>
  <si>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</si>
  <si>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</si>
  <si>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</si>
  <si>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</si>
  <si>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</si>
  <si>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</si>
  <si>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</si>
  <si>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</si>
  <si>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</si>
  <si>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</si>
  <si>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</si>
  <si>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</si>
  <si>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</si>
  <si>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</si>
  <si>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</si>
  <si>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</si>
  <si>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</si>
  <si>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</si>
  <si>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</si>
  <si>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</si>
  <si>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</si>
  <si>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</si>
  <si>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</si>
  <si>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</si>
  <si>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</si>
  <si>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</si>
  <si>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</si>
  <si>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</si>
  <si>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</si>
  <si>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</si>
  <si>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</si>
  <si>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</si>
  <si>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</si>
  <si>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</si>
  <si>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</si>
  <si>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</si>
  <si>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</si>
  <si>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</si>
  <si>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</si>
  <si>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</si>
  <si>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</si>
  <si>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</si>
  <si>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</si>
  <si>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</si>
  <si>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</si>
  <si>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</si>
  <si>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</si>
  <si>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</si>
  <si>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</si>
  <si>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</si>
  <si>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</si>
  <si>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</si>
  <si>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</si>
  <si>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</si>
  <si>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</si>
  <si>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</si>
  <si>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</si>
  <si>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</si>
  <si>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</si>
  <si>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</si>
  <si>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</si>
  <si>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</si>
  <si>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</si>
  <si>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</si>
  <si>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</si>
  <si>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</si>
  <si>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</si>
  <si>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</si>
  <si>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</si>
  <si>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</si>
  <si>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</si>
  <si>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</si>
  <si>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</si>
  <si>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</si>
  <si>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</si>
  <si>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</si>
  <si>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</si>
  <si>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</si>
  <si>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</si>
  <si>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</si>
  <si>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</si>
  <si>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</si>
  <si>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</si>
  <si>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</si>
  <si>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</si>
  <si>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</si>
  <si>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</si>
  <si>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</si>
  <si>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</si>
  <si>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</si>
  <si>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</si>
  <si>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</si>
  <si>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</si>
  <si>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</si>
  <si>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</si>
  <si>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</si>
  <si>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</si>
  <si>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</si>
  <si>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</si>
  <si>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</si>
  <si>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</si>
  <si>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</si>
  <si>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</si>
  <si>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</si>
  <si>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</si>
  <si>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</si>
  <si>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</si>
  <si>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</si>
  <si>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</si>
  <si>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</si>
  <si>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</si>
  <si>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</si>
  <si>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</si>
  <si>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</si>
  <si>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</si>
  <si>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</si>
  <si>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</si>
  <si>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</si>
  <si>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</si>
  <si>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</si>
  <si>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</si>
  <si>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</si>
  <si>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</si>
  <si>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</si>
  <si>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</si>
  <si>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</si>
  <si>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</si>
  <si>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</si>
  <si>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</si>
  <si>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</si>
  <si>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</si>
  <si>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</si>
  <si>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</si>
  <si>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</si>
  <si>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</si>
  <si>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</si>
  <si>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</si>
  <si>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</si>
  <si>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</si>
  <si>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</si>
  <si>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</si>
  <si>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</si>
  <si>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</si>
  <si>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</si>
  <si>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</si>
  <si>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</si>
  <si>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</si>
  <si>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</si>
  <si>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</si>
  <si>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</si>
  <si>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</si>
  <si>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</si>
  <si>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</si>
  <si>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</si>
  <si>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</si>
  <si>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</si>
  <si>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</si>
  <si>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</si>
  <si>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</si>
  <si>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</si>
  <si>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</si>
  <si>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</si>
  <si>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</si>
  <si>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</si>
  <si>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</si>
  <si>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</si>
  <si>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</si>
  <si>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</si>
  <si>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</si>
  <si>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</si>
  <si>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</si>
  <si>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</si>
  <si>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</si>
  <si>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</si>
  <si>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</si>
  <si>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</si>
  <si>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</si>
  <si>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</si>
  <si>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</si>
  <si>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</si>
  <si>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</si>
  <si>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</si>
  <si>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</si>
  <si>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</si>
  <si>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</si>
  <si>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</si>
  <si>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</si>
  <si>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</si>
  <si>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</si>
  <si>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</si>
  <si>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</si>
  <si>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</si>
  <si>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</si>
  <si>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</si>
  <si>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</si>
  <si>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</si>
  <si>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</si>
  <si>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</si>
  <si>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</si>
  <si>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</si>
  <si>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</si>
  <si>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</si>
  <si>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</si>
  <si>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</si>
  <si>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</si>
  <si>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</si>
  <si>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</si>
  <si>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</si>
  <si>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</si>
  <si>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</si>
  <si>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</si>
  <si>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</si>
  <si>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</si>
  <si>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</si>
  <si>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</si>
  <si>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</si>
  <si>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</si>
  <si>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</si>
  <si>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</si>
  <si>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</si>
  <si>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</si>
  <si>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</si>
  <si>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</si>
  <si>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</si>
  <si>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</si>
  <si>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</si>
  <si>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</si>
  <si>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</si>
  <si>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</si>
  <si>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</si>
  <si>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</si>
  <si>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</si>
  <si>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</si>
  <si>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</si>
  <si>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</si>
  <si>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</si>
  <si>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</si>
  <si>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</si>
  <si>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</si>
  <si>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</si>
  <si>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</si>
  <si>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</si>
  <si>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</si>
  <si>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</si>
  <si>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</si>
  <si>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</si>
  <si>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</si>
  <si>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</si>
  <si>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</si>
  <si>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</si>
  <si>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</si>
  <si>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</si>
  <si>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</si>
  <si>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</si>
  <si>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</si>
  <si>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</si>
  <si>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</si>
  <si>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</si>
  <si>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</si>
  <si>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</si>
  <si>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</si>
  <si>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</si>
  <si>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</si>
  <si>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</si>
  <si>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</si>
  <si>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</si>
  <si>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</si>
  <si>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</si>
  <si>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</si>
  <si>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</si>
  <si>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</si>
  <si>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</si>
  <si>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</si>
  <si>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</si>
  <si>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</si>
  <si>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</si>
  <si>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</si>
  <si>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</si>
  <si>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</si>
  <si>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</si>
  <si>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</si>
  <si>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</si>
  <si>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</si>
  <si>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</si>
  <si>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</si>
  <si>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</si>
  <si>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</si>
  <si>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</si>
  <si>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</si>
  <si>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</si>
  <si>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</si>
  <si>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</si>
  <si>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</si>
  <si>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</si>
  <si>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</si>
  <si>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</si>
  <si>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</si>
  <si>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</si>
  <si>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</si>
  <si>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</si>
  <si>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</si>
  <si>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</si>
  <si>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</si>
  <si>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</si>
  <si>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</si>
  <si>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</si>
  <si>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</si>
  <si>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</si>
  <si>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</si>
  <si>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</si>
  <si>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</si>
  <si>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</si>
  <si>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</si>
  <si>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</si>
  <si>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</si>
  <si>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</si>
  <si>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</si>
  <si>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</si>
  <si>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</si>
  <si>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</si>
  <si>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</si>
  <si>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</si>
  <si>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</si>
  <si>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</si>
  <si>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</si>
  <si>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</si>
  <si>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</si>
  <si>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</si>
  <si>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</si>
  <si>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</si>
  <si>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</si>
  <si>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</si>
  <si>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</si>
  <si>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</si>
  <si>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</si>
  <si>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</si>
  <si>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</si>
  <si>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</si>
  <si>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</si>
  <si>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</si>
  <si>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</si>
  <si>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</si>
  <si>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</si>
  <si>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</si>
  <si>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</si>
  <si>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</si>
  <si>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</si>
  <si>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</si>
  <si>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</si>
  <si>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</si>
  <si>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</si>
  <si>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</si>
  <si>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</si>
  <si>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</si>
  <si>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</si>
  <si>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</si>
  <si>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</si>
  <si>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</si>
  <si>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</si>
  <si>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</si>
  <si>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</si>
  <si>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</si>
  <si>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</si>
  <si>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</si>
  <si>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</si>
  <si>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</si>
  <si>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</si>
  <si>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</si>
  <si>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</si>
  <si>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</si>
  <si>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</si>
  <si>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</si>
  <si>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</si>
  <si>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</si>
  <si>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</si>
  <si>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</si>
  <si>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</si>
  <si>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</si>
  <si>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</si>
  <si>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</si>
  <si>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</si>
  <si>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</si>
  <si>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</si>
  <si>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</si>
  <si>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</si>
  <si>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</si>
  <si>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</si>
  <si>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</si>
  <si>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</si>
  <si>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</si>
  <si>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</si>
  <si>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</si>
  <si>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</si>
  <si>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</si>
  <si>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</si>
  <si>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</si>
  <si>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</si>
  <si>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</si>
  <si>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</si>
  <si>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</si>
  <si>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</si>
  <si>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</si>
  <si>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</si>
  <si>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</si>
  <si>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</si>
  <si>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</si>
  <si>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</si>
  <si>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</si>
  <si>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</si>
  <si>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</si>
  <si>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</si>
  <si>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</si>
  <si>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</si>
  <si>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</si>
  <si>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</si>
  <si>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</si>
  <si>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</si>
  <si>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</si>
  <si>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</si>
  <si>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</si>
  <si>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</si>
  <si>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</si>
  <si>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</si>
  <si>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</si>
  <si>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</si>
  <si>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</si>
  <si>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</si>
  <si>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</si>
  <si>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</si>
  <si>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</si>
  <si>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</si>
  <si>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</si>
  <si>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</si>
  <si>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</si>
  <si>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</si>
  <si>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</si>
  <si>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</si>
  <si>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</si>
  <si>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</si>
  <si>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</si>
  <si>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</si>
  <si>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</si>
  <si>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</si>
  <si>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</si>
  <si>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</si>
  <si>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</si>
  <si>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</si>
  <si>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</si>
  <si>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</si>
  <si>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</si>
  <si>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</si>
  <si>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</si>
  <si>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</si>
  <si>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</si>
  <si>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</si>
  <si>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</si>
  <si>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</si>
  <si>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</si>
  <si>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</si>
  <si>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</si>
  <si>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</si>
  <si>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</si>
  <si>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</si>
  <si>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</si>
  <si>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</si>
  <si>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</si>
  <si>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</si>
  <si>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</si>
  <si>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</si>
  <si>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</si>
  <si>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</si>
  <si>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</si>
  <si>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</si>
  <si>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</si>
  <si>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</si>
  <si>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</si>
  <si>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</si>
  <si>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</si>
  <si>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</si>
  <si>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</si>
  <si>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</si>
  <si>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</si>
  <si>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</si>
  <si>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</si>
  <si>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</si>
  <si>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</si>
  <si>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</si>
  <si>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</si>
  <si>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</si>
  <si>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</si>
  <si>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</si>
  <si>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</si>
  <si>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</si>
  <si>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</si>
  <si>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</si>
  <si>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</si>
  <si>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</si>
  <si>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</si>
  <si>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</si>
  <si>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</si>
  <si>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</si>
  <si>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</si>
  <si>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</si>
  <si>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</si>
  <si>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</si>
  <si>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</si>
  <si>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</si>
  <si>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</si>
  <si>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</si>
  <si>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</si>
  <si>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</si>
  <si>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</si>
  <si>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</si>
  <si>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</si>
  <si>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</si>
  <si>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</si>
  <si>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</si>
  <si>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</si>
  <si>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</si>
  <si>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</si>
  <si>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</si>
  <si>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</si>
  <si>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</si>
  <si>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</si>
  <si>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</si>
  <si>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</si>
  <si>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</si>
  <si>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</si>
  <si>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</si>
  <si>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</si>
  <si>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</si>
  <si>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</si>
  <si>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</si>
  <si>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</si>
  <si>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</si>
  <si>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</si>
  <si>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</si>
  <si>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</si>
  <si>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</si>
  <si>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</si>
  <si>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</si>
  <si>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</si>
  <si>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</si>
  <si>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</si>
  <si>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</si>
  <si>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</si>
  <si>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</si>
  <si>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</si>
  <si>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</si>
  <si>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</si>
  <si>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</si>
  <si>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</si>
  <si>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</si>
  <si>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</si>
  <si>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</si>
  <si>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</si>
  <si>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</si>
  <si>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</si>
  <si>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</si>
  <si>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</si>
  <si>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</si>
  <si>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</si>
  <si>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</si>
  <si>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</si>
  <si>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</si>
  <si>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</si>
  <si>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</si>
  <si>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</si>
  <si>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</si>
  <si>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</si>
  <si>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</si>
  <si>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</si>
  <si>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</si>
  <si>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</si>
  <si>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</si>
  <si>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</si>
  <si>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</si>
  <si>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</si>
  <si>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</si>
  <si>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</si>
  <si>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</si>
  <si>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</si>
  <si>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</si>
  <si>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</si>
  <si>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</si>
  <si>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</si>
  <si>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</si>
  <si>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</si>
  <si>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</si>
  <si>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</si>
  <si>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</si>
  <si>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</si>
  <si>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</si>
  <si>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</si>
  <si>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</si>
  <si>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</si>
  <si>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</si>
  <si>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</si>
  <si>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</si>
  <si>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</si>
  <si>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</si>
  <si>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</si>
  <si>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</si>
  <si>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</si>
  <si>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</si>
  <si>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</si>
  <si>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</si>
  <si>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</si>
  <si>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</si>
  <si>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</si>
  <si>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</si>
  <si>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</si>
  <si>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</si>
  <si>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</si>
  <si>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</si>
  <si>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</si>
  <si>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</si>
  <si>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</si>
  <si>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</si>
  <si>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</si>
  <si>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</si>
  <si>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</si>
  <si>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</si>
  <si>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</si>
  <si>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</si>
  <si>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</si>
  <si>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</si>
  <si>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</si>
  <si>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</si>
  <si>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</si>
  <si>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</si>
  <si>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</si>
  <si>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</si>
  <si>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</si>
  <si>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</si>
  <si>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</si>
  <si>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</si>
  <si>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</si>
  <si>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</si>
  <si>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</si>
  <si>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</si>
  <si>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</si>
  <si>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</si>
  <si>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</si>
  <si>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</si>
  <si>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</si>
  <si>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</si>
  <si>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</si>
  <si>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</si>
  <si>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</si>
  <si>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</si>
  <si>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</si>
  <si>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</si>
  <si>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</si>
  <si>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</si>
  <si>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</si>
  <si>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</si>
  <si>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</si>
  <si>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</si>
  <si>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</si>
  <si>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</si>
  <si>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</si>
  <si>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</si>
  <si>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</si>
  <si>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</si>
  <si>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</si>
  <si>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</si>
  <si>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</si>
  <si>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</si>
  <si>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</si>
  <si>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</si>
  <si>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</si>
  <si>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</si>
  <si>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</si>
  <si>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</si>
  <si>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</si>
  <si>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</si>
  <si>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</si>
  <si>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</si>
  <si>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</si>
  <si>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</si>
  <si>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</si>
  <si>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</si>
  <si>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</si>
  <si>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</si>
  <si>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</si>
  <si>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</si>
  <si>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</si>
  <si>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</si>
  <si>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</si>
  <si>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</si>
  <si>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</si>
  <si>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</si>
  <si>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</si>
  <si>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</si>
  <si>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</si>
  <si>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</si>
  <si>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</si>
  <si>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</si>
  <si>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</si>
  <si>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</si>
  <si>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</si>
  <si>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</si>
  <si>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</si>
  <si>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</si>
  <si>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</si>
  <si>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</si>
  <si>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</si>
  <si>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</si>
  <si>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</si>
  <si>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</si>
  <si>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</si>
  <si>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</si>
  <si>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</si>
  <si>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</si>
  <si>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</si>
  <si>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</si>
  <si>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</si>
  <si>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</si>
  <si>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</si>
  <si>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</si>
  <si>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</si>
  <si>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</si>
  <si>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</si>
  <si>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</si>
  <si>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</si>
  <si>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</si>
  <si>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</si>
  <si>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</si>
  <si>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</si>
  <si>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</si>
  <si>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</si>
  <si>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</si>
  <si>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</si>
  <si>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</si>
  <si>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</si>
  <si>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</si>
  <si>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</si>
  <si>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</si>
  <si>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</si>
  <si>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</si>
  <si>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</si>
  <si>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</si>
  <si>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</si>
  <si>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</si>
  <si>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</si>
  <si>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</si>
  <si>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</si>
  <si>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</si>
  <si>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</si>
  <si>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</si>
  <si>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</si>
  <si>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</si>
  <si>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</si>
  <si>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</si>
  <si>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</si>
  <si>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</si>
  <si>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</si>
  <si>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</si>
  <si>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</si>
  <si>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</si>
  <si>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</si>
  <si>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</si>
  <si>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</si>
  <si>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</si>
  <si>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</si>
  <si>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</si>
  <si>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</si>
  <si>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</si>
  <si>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</si>
  <si>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</si>
  <si>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</si>
  <si>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</si>
  <si>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</si>
  <si>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</si>
  <si>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</si>
  <si>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</si>
  <si>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</si>
  <si>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</si>
  <si>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</si>
  <si>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</si>
  <si>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</si>
  <si>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</si>
  <si>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</si>
  <si>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</si>
  <si>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</si>
  <si>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</si>
  <si>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</si>
  <si>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</si>
  <si>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</si>
  <si>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</si>
  <si>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</si>
  <si>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</si>
  <si>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</si>
  <si>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</si>
  <si>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</si>
  <si>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</si>
  <si>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</si>
  <si>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</si>
  <si>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</si>
  <si>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</si>
  <si>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</si>
  <si>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</si>
  <si>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</si>
  <si>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</si>
  <si>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</si>
  <si>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</si>
  <si>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</si>
  <si>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</si>
  <si>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</si>
  <si>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</si>
  <si>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</si>
  <si>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</si>
  <si>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</si>
  <si>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</si>
  <si>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</si>
  <si>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</si>
  <si>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</si>
  <si>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</si>
  <si>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</si>
  <si>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</si>
  <si>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</si>
  <si>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</si>
  <si>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</si>
  <si>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</si>
  <si>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</si>
  <si>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</si>
  <si>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</si>
  <si>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</si>
  <si>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</si>
  <si>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</si>
  <si>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</si>
  <si>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</si>
  <si>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</si>
  <si>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</si>
  <si>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</si>
  <si>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</si>
  <si>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</si>
  <si>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</si>
  <si>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</si>
  <si>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</si>
  <si>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</si>
  <si>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</si>
  <si>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</si>
  <si>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</si>
  <si>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</si>
  <si>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</si>
  <si>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</si>
  <si>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</si>
  <si>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</si>
  <si>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</si>
  <si>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</si>
  <si>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</si>
  <si>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</si>
  <si>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</si>
  <si>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</si>
  <si>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</si>
  <si>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</si>
  <si>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</si>
  <si>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</si>
  <si>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</si>
  <si>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</si>
  <si>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</si>
  <si>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</si>
  <si>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</si>
  <si>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</si>
  <si>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</si>
  <si>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</si>
  <si>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</si>
  <si>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</si>
  <si>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</si>
  <si>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</si>
  <si>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</si>
  <si>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</si>
  <si>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</si>
  <si>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</si>
  <si>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</si>
  <si>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</si>
  <si>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</si>
  <si>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</si>
  <si>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</si>
  <si>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</si>
  <si>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</si>
  <si>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</si>
  <si>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</si>
  <si>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</si>
  <si>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</si>
  <si>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</si>
  <si>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</si>
  <si>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</si>
  <si>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</si>
  <si>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</si>
  <si>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</si>
  <si>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</si>
  <si>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</si>
  <si>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</si>
  <si>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</si>
  <si>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</si>
  <si>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</si>
  <si>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</si>
  <si>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</si>
  <si>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</si>
  <si>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</si>
  <si>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</si>
  <si>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</si>
  <si>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</si>
  <si>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</si>
  <si>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</si>
  <si>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</si>
  <si>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</si>
  <si>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</si>
  <si>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</si>
  <si>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</si>
  <si>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</si>
  <si>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</si>
  <si>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</si>
  <si>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</si>
  <si>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</si>
  <si>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</si>
  <si>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</si>
  <si>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</si>
  <si>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</si>
  <si>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</si>
  <si>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</si>
  <si>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</si>
  <si>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</si>
  <si>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</si>
  <si>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</si>
  <si>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</si>
  <si>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</si>
  <si>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</si>
  <si>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</si>
  <si>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</si>
  <si>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</si>
  <si>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</si>
  <si>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</si>
  <si>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</si>
  <si>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</si>
  <si>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</si>
  <si>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</si>
  <si>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</si>
  <si>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</si>
  <si>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</si>
  <si>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</si>
  <si>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</si>
  <si>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</si>
  <si>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</si>
  <si>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</si>
  <si>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</si>
  <si>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</si>
  <si>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</si>
  <si>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</si>
  <si>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</si>
  <si>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</si>
  <si>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</si>
  <si>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</si>
  <si>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</si>
  <si>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</si>
  <si>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</si>
  <si>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</si>
  <si>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</si>
  <si>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</si>
  <si>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</si>
  <si>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</si>
  <si>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</si>
  <si>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</si>
  <si>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</si>
  <si>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</si>
  <si>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</si>
  <si>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</si>
  <si>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</si>
  <si>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</si>
  <si>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</si>
  <si>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</si>
  <si>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</si>
  <si>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</si>
  <si>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</si>
  <si>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</si>
  <si>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</si>
  <si>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</si>
  <si>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</si>
  <si>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</si>
  <si>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</si>
  <si>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</si>
  <si>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</si>
  <si>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</si>
  <si>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</si>
  <si>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</si>
  <si>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</si>
  <si>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</si>
  <si>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</si>
  <si>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</si>
  <si>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</si>
  <si>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</si>
  <si>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</si>
  <si>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</si>
  <si>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</si>
  <si>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</si>
  <si>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</si>
  <si>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</si>
  <si>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</si>
  <si>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</si>
  <si>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</si>
  <si>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</si>
  <si>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</si>
  <si>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</si>
  <si>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</si>
  <si>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</si>
  <si>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</si>
  <si>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</si>
  <si>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</si>
  <si>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</si>
  <si>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</si>
  <si>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</si>
  <si>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</si>
  <si>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</si>
  <si>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</si>
  <si>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</si>
  <si>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</si>
  <si>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</si>
  <si>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</si>
  <si>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</si>
  <si>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</si>
  <si>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</si>
  <si>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</si>
  <si>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</si>
  <si>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</si>
  <si>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</si>
  <si>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</si>
  <si>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</si>
  <si>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</si>
  <si>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</si>
  <si>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</si>
  <si>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</si>
  <si>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</si>
  <si>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</si>
  <si>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</si>
  <si>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</si>
  <si>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</si>
  <si>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</si>
  <si>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</si>
  <si>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</si>
  <si>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</si>
  <si>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</si>
  <si>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</si>
  <si>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</si>
  <si>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</si>
  <si>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</si>
  <si>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</si>
  <si>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</si>
  <si>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</si>
  <si>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</si>
  <si>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</si>
  <si>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</si>
  <si>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</si>
  <si>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</si>
  <si>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</si>
  <si>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</si>
  <si>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</si>
  <si>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</si>
  <si>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</si>
  <si>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</si>
  <si>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</si>
  <si>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</si>
  <si>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</si>
  <si>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</si>
  <si>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</si>
  <si>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</si>
  <si>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</si>
  <si>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</si>
  <si>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</si>
  <si>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</si>
  <si>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</si>
  <si>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</si>
  <si>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</si>
  <si>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</si>
  <si>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</si>
  <si>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</si>
  <si>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</si>
  <si>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</si>
  <si>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</si>
  <si>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</si>
  <si>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</si>
  <si>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</si>
  <si>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</si>
  <si>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</si>
  <si>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</si>
  <si>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</si>
  <si>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</si>
  <si>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</si>
  <si>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</si>
  <si>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</si>
  <si>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</si>
  <si>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</si>
  <si>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</si>
  <si>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</si>
  <si>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</si>
  <si>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</si>
  <si>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</si>
  <si>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</si>
  <si>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</si>
  <si>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</si>
  <si>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</si>
  <si>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</si>
  <si>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</si>
  <si>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</si>
  <si>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</si>
  <si>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</si>
  <si>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</si>
  <si>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</si>
  <si>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</si>
  <si>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</si>
  <si>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</si>
  <si>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</si>
  <si>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</si>
  <si>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</si>
  <si>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</si>
  <si>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</si>
  <si>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</si>
  <si>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</si>
  <si>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</si>
  <si>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</si>
  <si>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</si>
  <si>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</si>
  <si>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</si>
  <si>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</si>
  <si>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</si>
  <si>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</si>
  <si>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</si>
  <si>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</si>
  <si>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</si>
  <si>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</si>
  <si>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</si>
  <si>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</si>
  <si>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</si>
  <si>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</si>
  <si>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</si>
  <si>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</si>
  <si>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</si>
  <si>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</si>
  <si>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</si>
  <si>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</si>
  <si>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</si>
  <si>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</si>
  <si>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</si>
  <si>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</si>
  <si>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</si>
  <si>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</si>
  <si>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</si>
  <si>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</si>
  <si>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</si>
  <si>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</si>
  <si>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</si>
  <si>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</si>
  <si>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</si>
  <si>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</si>
  <si>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</si>
  <si>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</si>
  <si>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</si>
  <si>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</si>
  <si>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</si>
  <si>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</si>
  <si>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</si>
  <si>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</si>
  <si>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</si>
  <si>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</si>
  <si>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</si>
  <si>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</si>
  <si>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</si>
  <si>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</si>
  <si>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</si>
  <si>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</si>
  <si>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</si>
  <si>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</si>
  <si>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</si>
  <si>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</si>
  <si>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</si>
  <si>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</si>
  <si>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</si>
  <si>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</si>
  <si>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</si>
  <si>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</si>
  <si>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</si>
  <si>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</si>
  <si>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</si>
  <si>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</si>
  <si>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</si>
  <si>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</si>
  <si>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</si>
  <si>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</si>
  <si>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</si>
  <si>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</si>
  <si>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</si>
  <si>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</si>
  <si>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</si>
  <si>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</si>
  <si>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</si>
  <si>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</si>
  <si>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</si>
  <si>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</si>
  <si>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</si>
  <si>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</si>
  <si>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</si>
  <si>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</si>
  <si>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</si>
  <si>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</si>
  <si>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</si>
  <si>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</si>
  <si>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</si>
  <si>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</si>
  <si>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</si>
  <si>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</si>
  <si>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</si>
  <si>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</si>
  <si>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</si>
  <si>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</si>
  <si>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</si>
  <si>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</si>
  <si>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</si>
  <si>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</si>
  <si>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</si>
  <si>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</si>
  <si>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</si>
  <si>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</si>
  <si>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</si>
  <si>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</si>
  <si>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</si>
  <si>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</si>
  <si>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</si>
  <si>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</si>
  <si>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</si>
  <si>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</si>
  <si>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</si>
  <si>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</si>
  <si>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</si>
  <si>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</si>
  <si>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</si>
  <si>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</si>
  <si>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</si>
  <si>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</si>
  <si>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</si>
  <si>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</si>
  <si>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</si>
  <si>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</si>
  <si>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</si>
  <si>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</si>
  <si>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</si>
  <si>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</si>
  <si>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</si>
  <si>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</si>
  <si>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</si>
  <si>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</si>
  <si>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</si>
  <si>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</si>
  <si>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</si>
  <si>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</si>
  <si>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</si>
  <si>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</si>
  <si>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</si>
  <si>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</si>
  <si>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</si>
  <si>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</si>
  <si>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</si>
  <si>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</si>
  <si>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</si>
  <si>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</si>
  <si>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</si>
  <si>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</si>
  <si>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</si>
  <si>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</si>
  <si>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</si>
  <si>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</si>
  <si>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</si>
  <si>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</si>
  <si>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</si>
  <si>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</si>
  <si>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</si>
  <si>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</si>
  <si>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</si>
  <si>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</si>
  <si>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</si>
  <si>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</si>
  <si>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</si>
  <si>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</si>
  <si>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</si>
  <si>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</si>
  <si>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</si>
  <si>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</si>
  <si>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</si>
  <si>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</si>
  <si>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</si>
  <si>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</si>
  <si>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</si>
  <si>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</si>
  <si>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</si>
  <si>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</si>
  <si>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</si>
  <si>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</si>
  <si>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</si>
  <si>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</si>
  <si>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</si>
  <si>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</si>
  <si>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</si>
  <si>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</si>
  <si>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</si>
  <si>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</si>
  <si>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</si>
  <si>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</si>
  <si>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</si>
  <si>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</si>
  <si>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</si>
  <si>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</si>
  <si>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</si>
  <si>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</si>
  <si>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</si>
  <si>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</si>
  <si>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</si>
  <si>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</si>
  <si>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</si>
  <si>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</si>
  <si>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</si>
  <si>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</si>
  <si>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</si>
  <si>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</si>
  <si>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</si>
  <si>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</si>
  <si>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</si>
  <si>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</si>
  <si>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</si>
  <si>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</si>
  <si>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</si>
  <si>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</si>
  <si>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</si>
  <si>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</si>
  <si>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</si>
  <si>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</si>
  <si>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</si>
  <si>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</si>
  <si>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</si>
  <si>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</si>
  <si>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</si>
  <si>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</si>
  <si>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</si>
  <si>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</si>
  <si>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</si>
  <si>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</si>
  <si>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</si>
  <si>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</si>
  <si>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</si>
  <si>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</si>
  <si>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</si>
  <si>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</si>
  <si>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</si>
  <si>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</si>
  <si>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</si>
  <si>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</si>
  <si>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</si>
  <si>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</si>
  <si>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</si>
  <si>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</si>
  <si>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</si>
  <si>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</si>
  <si>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</si>
  <si>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</si>
  <si>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</si>
  <si>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</si>
  <si>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</si>
  <si>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</si>
  <si>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</si>
  <si>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</si>
  <si>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</si>
  <si>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</si>
  <si>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</si>
  <si>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</si>
  <si>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</si>
  <si>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</si>
  <si>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</si>
  <si>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</si>
  <si>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</si>
  <si>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</si>
  <si>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</si>
  <si>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</si>
  <si>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</si>
  <si>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</si>
  <si>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</si>
  <si>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</si>
  <si>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</si>
  <si>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</si>
  <si>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</si>
  <si>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</si>
  <si>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</si>
  <si>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</si>
  <si>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</si>
  <si>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</si>
  <si>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</si>
  <si>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</si>
  <si>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</si>
  <si>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</si>
  <si>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</si>
  <si>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</si>
  <si>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</si>
  <si>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</si>
  <si>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</si>
  <si>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</si>
  <si>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</si>
  <si>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</si>
  <si>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</si>
  <si>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</si>
  <si>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</si>
  <si>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</si>
  <si>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</si>
  <si>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</si>
  <si>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</si>
  <si>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</si>
  <si>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</si>
  <si>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</si>
  <si>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</si>
  <si>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</si>
  <si>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</si>
  <si>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</si>
  <si>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</si>
  <si>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</si>
  <si>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</si>
  <si>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</si>
  <si>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</si>
  <si>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</si>
  <si>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</si>
  <si>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</si>
  <si>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</si>
  <si>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</si>
  <si>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</si>
  <si>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</si>
  <si>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</si>
  <si>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</si>
  <si>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</si>
  <si>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</si>
  <si>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</si>
  <si>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</si>
  <si>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</si>
  <si>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</si>
  <si>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</si>
  <si>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</si>
  <si>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</si>
  <si>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</si>
  <si>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</si>
  <si>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</si>
  <si>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</si>
  <si>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</si>
  <si>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</si>
  <si>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</si>
  <si>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</si>
  <si>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</si>
  <si>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</si>
  <si>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</si>
  <si>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</si>
  <si>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</si>
  <si>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</si>
  <si>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</si>
  <si>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</si>
  <si>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</si>
  <si>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</si>
  <si>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</si>
  <si>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</si>
  <si>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</si>
  <si>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</si>
  <si>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</si>
  <si>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</si>
  <si>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</si>
  <si>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</si>
  <si>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</si>
  <si>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</si>
  <si>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</si>
  <si>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</si>
  <si>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</si>
  <si>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</si>
  <si>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</si>
  <si>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</si>
  <si>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</si>
  <si>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</si>
  <si>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</si>
  <si>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</si>
  <si>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</si>
  <si>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</si>
  <si>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</si>
  <si>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</si>
  <si>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</si>
  <si>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</si>
  <si>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</si>
  <si>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</si>
  <si>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</si>
  <si>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</si>
  <si>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</si>
  <si>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</si>
  <si>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</si>
  <si>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</si>
  <si>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</si>
  <si>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</si>
  <si>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</si>
  <si>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</si>
  <si>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</si>
  <si>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</si>
  <si>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</si>
  <si>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</si>
  <si>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</si>
  <si>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</si>
  <si>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</si>
  <si>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</si>
  <si>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</si>
  <si>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</si>
  <si>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</si>
  <si>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</si>
  <si>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</si>
  <si>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</si>
  <si>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</si>
  <si>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</si>
  <si>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</si>
  <si>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</si>
  <si>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</si>
  <si>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</si>
  <si>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</si>
  <si>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</si>
  <si>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</si>
  <si>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</si>
  <si>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</si>
  <si>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</si>
  <si>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</si>
  <si>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</si>
  <si>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</si>
  <si>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</si>
  <si>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</si>
  <si>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</si>
  <si>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</si>
  <si>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</si>
  <si>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</si>
  <si>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</si>
  <si>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</si>
  <si>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</si>
  <si>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</si>
  <si>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</si>
  <si>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</si>
  <si>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</si>
  <si>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</si>
  <si>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</si>
  <si>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</si>
  <si>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</si>
  <si>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</si>
  <si>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</si>
  <si>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</si>
  <si>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</si>
  <si>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</si>
  <si>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</si>
  <si>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</si>
  <si>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</si>
  <si>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</si>
  <si>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</si>
  <si>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</si>
  <si>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</si>
  <si>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</si>
  <si>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</si>
  <si>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</si>
  <si>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</si>
  <si>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</si>
  <si>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</si>
  <si>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</si>
  <si>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</si>
  <si>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</si>
  <si>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</si>
  <si>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</si>
  <si>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</si>
  <si>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</si>
  <si>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</si>
  <si>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</si>
  <si>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</si>
  <si>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</si>
  <si>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</si>
  <si>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</si>
  <si>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</si>
  <si>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</si>
  <si>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</si>
  <si>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</si>
  <si>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</si>
  <si>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</si>
  <si>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</si>
  <si>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</si>
  <si>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</si>
  <si>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</si>
  <si>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</si>
  <si>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</si>
  <si>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</si>
  <si>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</si>
  <si>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</si>
  <si>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</si>
  <si>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</si>
  <si>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</si>
  <si>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</si>
  <si>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</si>
  <si>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</si>
  <si>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</si>
  <si>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</si>
  <si>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</si>
  <si>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</si>
  <si>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</si>
  <si>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</si>
  <si>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</si>
  <si>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</si>
  <si>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</si>
  <si>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</si>
  <si>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</si>
  <si>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</si>
  <si>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</si>
  <si>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</si>
  <si>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</si>
  <si>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</si>
  <si>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</si>
  <si>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</si>
  <si>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</si>
  <si>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</si>
  <si>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</si>
  <si>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</si>
  <si>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</si>
  <si>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</si>
  <si>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</si>
  <si>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</si>
  <si>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</si>
  <si>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</si>
  <si>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</si>
  <si>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</si>
  <si>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</si>
  <si>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</si>
  <si>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</si>
  <si>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</si>
  <si>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</si>
  <si>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</si>
  <si>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</si>
  <si>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</si>
  <si>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</si>
  <si>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</si>
  <si>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</si>
  <si>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</si>
  <si>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</si>
  <si>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</si>
  <si>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</si>
  <si>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</si>
  <si>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</si>
  <si>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</si>
  <si>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</si>
  <si>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</si>
  <si>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</si>
  <si>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</si>
  <si>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</si>
  <si>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</si>
  <si>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</si>
  <si>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</si>
  <si>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</si>
  <si>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</si>
  <si>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</si>
  <si>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</si>
  <si>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</si>
  <si>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</si>
  <si>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</si>
  <si>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</si>
  <si>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</si>
  <si>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</si>
  <si>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</si>
  <si>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</si>
  <si>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</si>
  <si>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</si>
  <si>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</si>
  <si>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</si>
  <si>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</si>
  <si>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</si>
  <si>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</si>
  <si>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</si>
  <si>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</si>
  <si>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</si>
  <si>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</si>
  <si>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</si>
  <si>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</si>
  <si>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</si>
  <si>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</si>
  <si>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</si>
  <si>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</si>
  <si>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</si>
  <si>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</si>
  <si>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</si>
  <si>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</si>
  <si>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</si>
  <si>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</si>
  <si>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</si>
  <si>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</si>
  <si>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</si>
  <si>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</si>
  <si>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</si>
  <si>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</si>
  <si>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</si>
  <si>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</si>
  <si>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</si>
  <si>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</si>
  <si>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</si>
  <si>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</si>
  <si>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</si>
  <si>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</si>
  <si>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</si>
  <si>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</si>
  <si>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</si>
  <si>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</si>
  <si>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</si>
  <si>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</si>
  <si>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</si>
  <si>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</si>
  <si>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</si>
  <si>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</si>
  <si>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</si>
  <si>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</si>
  <si>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</si>
  <si>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</si>
  <si>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</si>
  <si>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</si>
  <si>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</si>
  <si>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</si>
  <si>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</si>
  <si>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</si>
  <si>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</si>
  <si>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</si>
  <si>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</si>
  <si>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</si>
  <si>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</si>
  <si>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</si>
  <si>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</si>
  <si>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</si>
  <si>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</si>
  <si>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</si>
  <si>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</si>
  <si>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</si>
  <si>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</si>
  <si>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</si>
  <si>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</si>
  <si>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</si>
  <si>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</si>
  <si>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</si>
  <si>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</si>
  <si>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</si>
  <si>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</si>
  <si>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</si>
  <si>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</si>
  <si>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</si>
  <si>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</si>
  <si>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</si>
  <si>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</si>
  <si>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</si>
  <si>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</si>
  <si>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</si>
  <si>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</si>
  <si>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</si>
  <si>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</si>
  <si>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</si>
  <si>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</si>
  <si>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</si>
  <si>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</si>
  <si>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</si>
  <si>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</si>
  <si>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</si>
  <si>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</si>
  <si>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</si>
  <si>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</si>
  <si>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</si>
  <si>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</si>
  <si>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</si>
  <si>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</si>
  <si>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</si>
  <si>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</si>
  <si>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</si>
  <si>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</si>
  <si>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</si>
  <si>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</si>
  <si>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</si>
  <si>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</si>
  <si>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</si>
  <si>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</si>
  <si>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</si>
  <si>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</si>
  <si>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</si>
  <si>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</si>
  <si>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</si>
  <si>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</si>
  <si>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</si>
  <si>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</si>
  <si>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</si>
  <si>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</si>
  <si>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</si>
  <si>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</si>
  <si>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</si>
  <si>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</si>
  <si>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</si>
  <si>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</si>
  <si>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</si>
  <si>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</si>
  <si>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</si>
  <si>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</si>
  <si>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</si>
  <si>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</si>
  <si>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</si>
  <si>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</si>
  <si>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</si>
  <si>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</si>
  <si>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</si>
  <si>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</si>
  <si>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</si>
  <si>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</si>
  <si>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</si>
  <si>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</si>
  <si>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</si>
  <si>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</si>
  <si>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</si>
  <si>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</si>
  <si>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</si>
  <si>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</si>
  <si>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</si>
  <si>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</si>
  <si>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</si>
  <si>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</si>
  <si>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</si>
  <si>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</si>
  <si>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</si>
  <si>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</si>
  <si>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</si>
  <si>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</si>
  <si>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</si>
  <si>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</si>
  <si>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</si>
  <si>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</si>
  <si>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</si>
  <si>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</si>
  <si>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</si>
  <si>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</si>
  <si>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</si>
  <si>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</si>
  <si>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</si>
  <si>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</si>
  <si>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</si>
  <si>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</si>
  <si>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</si>
  <si>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</si>
  <si>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</si>
  <si>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</si>
  <si>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</si>
  <si>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</si>
  <si>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</si>
  <si>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</si>
  <si>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</si>
  <si>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</si>
  <si>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</si>
  <si>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</si>
  <si>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</si>
  <si>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</si>
  <si>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</si>
  <si>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</si>
  <si>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</si>
  <si>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</si>
  <si>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</si>
  <si>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</si>
  <si>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</si>
  <si>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</si>
  <si>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</si>
  <si>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</si>
  <si>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</si>
  <si>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</si>
  <si>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</si>
  <si>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</si>
  <si>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</si>
  <si>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</si>
  <si>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</si>
  <si>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</si>
  <si>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</si>
  <si>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</si>
  <si>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</si>
  <si>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</si>
  <si>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</si>
  <si>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</si>
  <si>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</si>
  <si>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</si>
  <si>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</si>
  <si>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</si>
  <si>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</si>
  <si>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</si>
  <si>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</si>
  <si>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</si>
  <si>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</si>
  <si>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</si>
  <si>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</si>
  <si>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</si>
  <si>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</si>
  <si>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</si>
  <si>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</si>
  <si>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</si>
  <si>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</si>
  <si>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</si>
  <si>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</si>
  <si>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</si>
  <si>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</si>
  <si>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</si>
  <si>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</si>
  <si>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</si>
  <si>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</si>
  <si>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</si>
  <si>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</si>
  <si>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</si>
  <si>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</si>
  <si>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</si>
  <si>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</si>
  <si>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</si>
  <si>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</si>
  <si>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</si>
  <si>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</si>
  <si>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</si>
  <si>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</si>
  <si>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</si>
  <si>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</si>
  <si>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</si>
  <si>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</si>
  <si>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</si>
  <si>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</si>
  <si>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</si>
  <si>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</si>
  <si>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</si>
  <si>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</si>
  <si>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</si>
  <si>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</si>
  <si>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</si>
  <si>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</si>
  <si>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</si>
  <si>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</si>
  <si>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</si>
  <si>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</si>
  <si>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</si>
  <si>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</si>
  <si>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</si>
  <si>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</si>
  <si>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</si>
  <si>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</si>
  <si>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</si>
  <si>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</si>
  <si>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</si>
  <si>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</si>
  <si>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</si>
  <si>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</si>
  <si>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</si>
  <si>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</si>
  <si>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</si>
  <si>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</si>
  <si>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</si>
  <si>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</si>
  <si>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</si>
  <si>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</si>
  <si>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</si>
  <si>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</si>
  <si>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</si>
  <si>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</si>
  <si>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</si>
  <si>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</si>
  <si>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</si>
  <si>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</si>
  <si>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</si>
  <si>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</si>
  <si>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</si>
  <si>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</si>
  <si>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</si>
  <si>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</si>
  <si>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</si>
  <si>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</si>
  <si>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</si>
  <si>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</si>
  <si>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</si>
  <si>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</si>
  <si>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</si>
  <si>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</si>
  <si>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</si>
  <si>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</si>
  <si>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</si>
  <si>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</si>
  <si>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</si>
  <si>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</si>
  <si>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</si>
  <si>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</si>
  <si>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</si>
  <si>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</si>
  <si>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</si>
  <si>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</si>
  <si>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</si>
  <si>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</si>
  <si>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</si>
  <si>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</si>
  <si>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</si>
  <si>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</si>
  <si>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</si>
  <si>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</si>
  <si>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</si>
  <si>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</si>
  <si>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</si>
  <si>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</si>
  <si>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</si>
  <si>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</si>
  <si>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</si>
  <si>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</si>
  <si>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</si>
  <si>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</si>
  <si>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</si>
  <si>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</si>
  <si>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</si>
  <si>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</si>
  <si>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</si>
  <si>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</si>
  <si>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</si>
  <si>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</si>
  <si>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</si>
  <si>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</si>
  <si>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</si>
  <si>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</si>
  <si>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</si>
  <si>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</si>
  <si>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</si>
  <si>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</si>
  <si>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</si>
  <si>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</si>
  <si>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</si>
  <si>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</si>
  <si>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</si>
  <si>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</si>
  <si>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</si>
  <si>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</si>
  <si>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</si>
  <si>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</si>
  <si>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</si>
  <si>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</si>
  <si>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</si>
  <si>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</si>
  <si>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</si>
  <si>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</si>
  <si>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</si>
  <si>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</si>
  <si>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</si>
  <si>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</si>
  <si>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</si>
  <si>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</si>
  <si>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</si>
  <si>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</si>
  <si>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</si>
  <si>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</si>
  <si>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</si>
  <si>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</si>
  <si>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</si>
  <si>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</si>
  <si>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</si>
  <si>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</si>
  <si>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</si>
  <si>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</si>
  <si>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</si>
  <si>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</si>
  <si>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</si>
  <si>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</si>
  <si>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</si>
  <si>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</si>
  <si>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</si>
  <si>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</si>
  <si>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</si>
  <si>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</si>
  <si>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</si>
  <si>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</si>
  <si>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</si>
  <si>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</si>
  <si>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</si>
  <si>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</si>
  <si>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</si>
  <si>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</si>
  <si>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</si>
  <si>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</si>
  <si>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</si>
  <si>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</si>
  <si>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</si>
  <si>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</si>
  <si>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</si>
  <si>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</si>
  <si>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</si>
  <si>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</si>
  <si>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</si>
  <si>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</si>
  <si>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</si>
  <si>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</si>
  <si>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</si>
  <si>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</si>
  <si>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</si>
  <si>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</si>
  <si>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</si>
  <si>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</si>
  <si>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</si>
  <si>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</si>
  <si>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</si>
  <si>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</si>
  <si>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</si>
  <si>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</si>
  <si>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</si>
  <si>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</si>
  <si>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</si>
  <si>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</si>
  <si>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</si>
  <si>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</si>
  <si>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</si>
  <si>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</si>
  <si>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</si>
  <si>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</si>
  <si>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</si>
  <si>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</si>
  <si>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</si>
  <si>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</si>
  <si>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</si>
  <si>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</si>
  <si>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</si>
  <si>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</si>
  <si>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</si>
  <si>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</si>
  <si>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</si>
  <si>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</si>
  <si>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</si>
  <si>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</si>
  <si>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</si>
  <si>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</si>
  <si>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</si>
  <si>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</si>
  <si>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</si>
  <si>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</si>
  <si>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</si>
  <si>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</si>
  <si>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</si>
  <si>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</si>
  <si>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</si>
  <si>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</si>
  <si>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</si>
  <si>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</si>
  <si>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</si>
  <si>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</si>
  <si>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</si>
  <si>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</si>
  <si>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</si>
  <si>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</si>
  <si>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</si>
  <si>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</si>
  <si>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</si>
  <si>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</si>
  <si>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</si>
  <si>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</si>
  <si>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</si>
  <si>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</si>
  <si>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</si>
  <si>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</si>
  <si>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</si>
  <si>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</si>
  <si>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</si>
  <si>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</si>
  <si>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</si>
  <si>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</si>
  <si>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</si>
  <si>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</si>
  <si>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</si>
  <si>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</si>
  <si>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</si>
  <si>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</si>
  <si>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</si>
  <si>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</si>
  <si>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</si>
  <si>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</si>
  <si>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</si>
  <si>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</si>
  <si>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</si>
  <si>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</si>
  <si>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</si>
  <si>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</si>
  <si>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</si>
  <si>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</si>
  <si>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</si>
  <si>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</si>
  <si>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</si>
  <si>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</si>
  <si>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</si>
  <si>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</si>
  <si>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</si>
  <si>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</si>
  <si>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</si>
  <si>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</si>
  <si>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</si>
  <si>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</si>
  <si>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</si>
  <si>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</si>
  <si>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</si>
  <si>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</si>
  <si>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</si>
  <si>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</si>
  <si>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</si>
  <si>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</si>
  <si>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</si>
  <si>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</si>
  <si>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</si>
  <si>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</si>
  <si>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</si>
  <si>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</si>
  <si>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</si>
  <si>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</si>
  <si>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</si>
  <si>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</si>
  <si>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</si>
  <si>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</si>
  <si>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</si>
  <si>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</si>
  <si>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</si>
  <si>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</si>
  <si>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</si>
  <si>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</si>
  <si>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</si>
  <si>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</si>
  <si>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</si>
  <si>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</si>
  <si>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</si>
  <si>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</si>
  <si>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</si>
  <si>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</si>
  <si>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</si>
  <si>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</si>
  <si>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</si>
  <si>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</si>
  <si>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</si>
  <si>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</si>
  <si>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</si>
  <si>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</si>
  <si>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</si>
  <si>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</si>
  <si>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</si>
  <si>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</si>
  <si>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</si>
  <si>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</si>
  <si>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</si>
  <si>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</si>
  <si>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</si>
  <si>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</si>
  <si>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</si>
  <si>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</si>
  <si>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</si>
  <si>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</si>
  <si>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</si>
  <si>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</si>
  <si>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</si>
  <si>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</si>
  <si>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</si>
  <si>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</si>
  <si>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</si>
  <si>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</si>
  <si>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</si>
  <si>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</si>
  <si>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</si>
  <si>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</si>
  <si>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</si>
  <si>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</si>
  <si>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</si>
  <si>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</si>
  <si>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</si>
  <si>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</si>
  <si>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</si>
  <si>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</si>
  <si>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</si>
  <si>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</si>
  <si>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</si>
  <si>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</si>
  <si>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</si>
  <si>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</si>
  <si>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</si>
  <si>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</si>
  <si>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</si>
  <si>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</si>
  <si>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</si>
  <si>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</si>
  <si>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</si>
  <si>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</si>
  <si>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</si>
  <si>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</si>
  <si>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</si>
  <si>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</si>
  <si>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</si>
  <si>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</si>
  <si>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</si>
  <si>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</si>
  <si>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</si>
  <si>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</si>
  <si>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</si>
  <si>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</si>
  <si>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</si>
  <si>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</si>
  <si>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</si>
  <si>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</si>
  <si>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</si>
  <si>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</si>
  <si>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</si>
  <si>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</si>
  <si>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</si>
  <si>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</si>
  <si>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</si>
  <si>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</si>
  <si>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</si>
  <si>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</si>
  <si>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</si>
  <si>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</si>
  <si>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</si>
  <si>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</si>
  <si>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</si>
  <si>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</si>
  <si>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</si>
  <si>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</si>
  <si>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</si>
  <si>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</si>
  <si>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</si>
  <si>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</si>
  <si>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</si>
  <si>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</si>
  <si>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</si>
  <si>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</si>
  <si>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</si>
  <si>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</si>
  <si>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</si>
  <si>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</si>
  <si>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</si>
  <si>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</si>
  <si>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</si>
  <si>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</si>
  <si>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</si>
  <si>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</si>
  <si>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</si>
  <si>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</si>
  <si>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</si>
  <si>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</si>
  <si>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</si>
  <si>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</si>
  <si>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</si>
  <si>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</si>
  <si>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</si>
  <si>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</si>
  <si>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</si>
  <si>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</si>
  <si>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</si>
  <si>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</si>
  <si>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</si>
  <si>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</si>
  <si>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</si>
  <si>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</si>
  <si>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</si>
  <si>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</si>
  <si>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</si>
  <si>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</si>
  <si>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</si>
  <si>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</si>
  <si>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</si>
  <si>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</si>
  <si>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</si>
  <si>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</si>
  <si>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</si>
  <si>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</si>
  <si>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</si>
  <si>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</si>
  <si>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</si>
  <si>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</si>
  <si>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</si>
  <si>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</si>
  <si>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</si>
  <si>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</si>
  <si>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</si>
  <si>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</si>
  <si>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</si>
  <si>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</si>
  <si>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</si>
  <si>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</si>
  <si>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</si>
  <si>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</si>
  <si>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</si>
  <si>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</si>
  <si>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</si>
  <si>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</si>
  <si>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</si>
  <si>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</si>
  <si>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</si>
  <si>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</si>
  <si>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</si>
  <si>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</si>
  <si>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</si>
  <si>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</si>
  <si>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</si>
  <si>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</si>
  <si>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</si>
  <si>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</si>
  <si>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</si>
  <si>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</si>
  <si>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</si>
  <si>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</si>
  <si>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</si>
  <si>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</si>
  <si>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</si>
  <si>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</si>
  <si>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</si>
  <si>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</si>
  <si>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</si>
  <si>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</si>
  <si>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</si>
  <si>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</si>
  <si>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</si>
  <si>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</si>
  <si>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</si>
  <si>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</si>
  <si>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</si>
  <si>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</si>
  <si>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</si>
  <si>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</si>
  <si>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</si>
  <si>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</si>
  <si>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</si>
  <si>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</si>
  <si>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</si>
  <si>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</si>
  <si>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</si>
  <si>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</si>
  <si>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</si>
  <si>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</si>
  <si>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</si>
  <si>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</si>
  <si>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</si>
  <si>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</si>
  <si>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</si>
  <si>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</si>
  <si>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</si>
  <si>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</si>
  <si>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</si>
  <si>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</si>
  <si>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</si>
  <si>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</si>
  <si>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</si>
  <si>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</si>
  <si>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</si>
  <si>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</si>
  <si>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</si>
  <si>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</si>
  <si>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</si>
  <si>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</si>
  <si>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</si>
  <si>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</si>
  <si>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</si>
  <si>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</si>
  <si>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</si>
  <si>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</si>
  <si>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</si>
  <si>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</si>
  <si>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</si>
  <si>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</si>
  <si>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</si>
  <si>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</si>
  <si>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</si>
  <si>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</si>
  <si>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</si>
  <si>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</si>
  <si>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</si>
  <si>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</si>
  <si>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</si>
  <si>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</si>
  <si>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</si>
  <si>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</si>
  <si>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</si>
  <si>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</si>
  <si>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</si>
  <si>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</si>
  <si>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</si>
  <si>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</si>
  <si>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</si>
  <si>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</si>
  <si>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</si>
  <si>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</si>
  <si>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</si>
  <si>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</si>
  <si>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</si>
  <si>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</si>
  <si>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</si>
  <si>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</si>
  <si>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</si>
  <si>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</si>
  <si>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</si>
  <si>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</si>
  <si>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</si>
  <si>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</si>
  <si>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</si>
  <si>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</si>
  <si>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</si>
  <si>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</si>
  <si>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</si>
  <si>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</si>
  <si>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</si>
  <si>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</si>
  <si>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</si>
  <si>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</si>
  <si>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</si>
  <si>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</si>
  <si>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</si>
  <si>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</si>
  <si>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</si>
  <si>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</si>
  <si>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</si>
  <si>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</si>
  <si>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</si>
  <si>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</si>
  <si>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</si>
  <si>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</si>
  <si>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</si>
  <si>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</si>
  <si>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</si>
  <si>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</si>
  <si>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</si>
  <si>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</si>
  <si>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</si>
  <si>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</si>
  <si>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</si>
  <si>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</si>
  <si>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</si>
  <si>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</si>
  <si>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</si>
  <si>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</si>
  <si>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</si>
  <si>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</si>
  <si>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</si>
  <si>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</si>
  <si>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</si>
  <si>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</si>
  <si>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</si>
  <si>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</si>
  <si>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</si>
  <si>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</si>
  <si>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</si>
  <si>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</si>
  <si>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</si>
  <si>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</si>
  <si>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</si>
  <si>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</si>
  <si>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</si>
  <si>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</si>
  <si>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</si>
  <si>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</si>
  <si>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</si>
  <si>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</si>
  <si>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</si>
  <si>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</si>
  <si>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</si>
  <si>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</si>
  <si>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</si>
  <si>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</si>
  <si>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</si>
  <si>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</si>
  <si>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</si>
  <si>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</si>
  <si>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</si>
  <si>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</si>
  <si>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</si>
  <si>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</si>
  <si>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</si>
  <si>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</si>
  <si>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</si>
  <si>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</si>
  <si>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</si>
  <si>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</si>
  <si>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</si>
  <si>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</si>
  <si>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</si>
  <si>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</si>
  <si>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</si>
  <si>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</si>
  <si>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</si>
  <si>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</si>
  <si>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</si>
  <si>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</si>
  <si>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</si>
  <si>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</si>
  <si>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</si>
  <si>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</si>
  <si>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</si>
  <si>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</si>
  <si>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</si>
  <si>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</si>
  <si>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</si>
  <si>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</si>
  <si>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</si>
  <si>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</si>
  <si>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</si>
  <si>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</si>
  <si>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</si>
  <si>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</si>
  <si>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</si>
  <si>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</si>
  <si>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</si>
  <si>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</si>
  <si>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</si>
  <si>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</si>
  <si>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</si>
  <si>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</si>
  <si>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</si>
  <si>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</si>
  <si>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</si>
  <si>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</si>
  <si>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</si>
  <si>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</si>
  <si>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</si>
  <si>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</si>
  <si>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</si>
  <si>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</si>
  <si>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</si>
  <si>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</si>
  <si>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</si>
  <si>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</si>
  <si>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</si>
  <si>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</si>
  <si>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</si>
  <si>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</si>
  <si>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</si>
  <si>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</si>
  <si>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</si>
  <si>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</si>
  <si>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</si>
  <si>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</si>
  <si>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</si>
  <si>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</si>
  <si>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</si>
  <si>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</si>
  <si>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</si>
  <si>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</si>
  <si>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</si>
  <si>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</si>
  <si>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</si>
  <si>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</si>
  <si>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</si>
  <si>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</si>
  <si>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</si>
  <si>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</si>
  <si>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</si>
  <si>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</si>
  <si>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</si>
  <si>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</si>
  <si>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</si>
  <si>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</si>
  <si>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</si>
  <si>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</si>
  <si>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</si>
  <si>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</si>
  <si>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</si>
  <si>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</si>
  <si>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</si>
  <si>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</si>
  <si>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</si>
  <si>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</si>
  <si>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</si>
  <si>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</si>
  <si>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</si>
  <si>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</si>
  <si>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</si>
  <si>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</si>
  <si>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</si>
  <si>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</si>
  <si>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</si>
  <si>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</si>
  <si>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</si>
  <si>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</si>
  <si>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</si>
  <si>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</si>
  <si>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</si>
  <si>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</si>
  <si>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</si>
  <si>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</si>
  <si>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</si>
  <si>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</si>
  <si>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</si>
  <si>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</si>
  <si>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</si>
  <si>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</si>
  <si>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</si>
  <si>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</si>
  <si>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</si>
  <si>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</si>
  <si>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</si>
  <si>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</si>
  <si>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</si>
  <si>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</si>
  <si>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</si>
  <si>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</si>
  <si>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</si>
  <si>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</si>
  <si>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</si>
  <si>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</si>
  <si>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</si>
  <si>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</si>
  <si>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</si>
  <si>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</si>
  <si>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</si>
  <si>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</si>
  <si>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</si>
  <si>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</si>
  <si>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</si>
  <si>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</si>
  <si>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</si>
  <si>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</si>
  <si>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</si>
  <si>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</si>
  <si>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</si>
  <si>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</si>
  <si>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</si>
  <si>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</si>
  <si>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</si>
  <si>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</si>
  <si>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</si>
  <si>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</si>
  <si>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</si>
  <si>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</si>
  <si>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</si>
  <si>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</si>
  <si>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</si>
  <si>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</si>
  <si>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</si>
  <si>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</si>
  <si>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</si>
  <si>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</si>
  <si>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</si>
  <si>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</si>
  <si>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</si>
  <si>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</si>
  <si>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</si>
  <si>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</si>
  <si>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</si>
  <si>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</si>
  <si>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</si>
  <si>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</si>
  <si>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</si>
  <si>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</si>
  <si>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</si>
  <si>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</si>
  <si>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</si>
  <si>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</si>
  <si>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</si>
  <si>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</si>
  <si>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</si>
  <si>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</si>
  <si>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</si>
  <si>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</si>
  <si>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</si>
  <si>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</si>
  <si>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</si>
  <si>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</si>
  <si>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</si>
  <si>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</si>
  <si>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</si>
  <si>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</si>
  <si>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</si>
  <si>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</si>
  <si>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</si>
  <si>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</si>
  <si>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</si>
  <si>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</si>
  <si>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</si>
  <si>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</si>
  <si>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</si>
  <si>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</si>
  <si>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</si>
  <si>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</si>
  <si>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</si>
  <si>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</si>
  <si>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</si>
  <si>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</si>
  <si>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</si>
  <si>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</si>
  <si>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</si>
  <si>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</si>
  <si>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</si>
  <si>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</si>
  <si>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</si>
  <si>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</si>
  <si>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</si>
  <si>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</si>
  <si>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</si>
  <si>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</si>
  <si>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</si>
  <si>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</si>
  <si>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</si>
  <si>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</si>
  <si>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</si>
  <si>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</si>
  <si>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</si>
  <si>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</si>
  <si>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</si>
  <si>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</si>
  <si>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</si>
  <si>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</si>
  <si>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</si>
  <si>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</si>
  <si>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</si>
  <si>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</si>
  <si>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</si>
  <si>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</si>
  <si>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</si>
  <si>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</si>
  <si>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</si>
  <si>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</si>
  <si>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</si>
  <si>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</si>
  <si>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</si>
  <si>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</si>
  <si>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</si>
  <si>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</si>
  <si>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</si>
  <si>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</si>
  <si>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</si>
  <si>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</si>
  <si>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</si>
  <si>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</si>
  <si>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</si>
  <si>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</si>
  <si>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</si>
  <si>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</si>
  <si>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</si>
  <si>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</si>
  <si>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</si>
  <si>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</si>
  <si>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</si>
  <si>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</si>
  <si>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</si>
  <si>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</si>
  <si>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</si>
  <si>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</si>
  <si>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</si>
  <si>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</si>
  <si>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</si>
  <si>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</si>
  <si>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</si>
  <si>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</si>
  <si>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</si>
  <si>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</si>
  <si>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</si>
  <si>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</si>
  <si>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</si>
  <si>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</si>
  <si>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</si>
  <si>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</si>
  <si>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</si>
  <si>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</si>
  <si>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</si>
  <si>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</si>
  <si>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</si>
  <si>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</si>
  <si>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</si>
  <si>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</si>
  <si>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</si>
  <si>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</si>
  <si>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</si>
  <si>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</si>
  <si>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</si>
  <si>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</si>
  <si>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</si>
  <si>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</si>
  <si>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</si>
  <si>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</si>
  <si>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</si>
  <si>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</si>
  <si>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</si>
  <si>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</si>
  <si>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</si>
  <si>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</si>
  <si>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</si>
  <si>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</si>
  <si>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</si>
  <si>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</si>
  <si>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</si>
  <si>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</si>
  <si>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</si>
  <si>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</si>
  <si>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</si>
  <si>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</si>
  <si>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</si>
  <si>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</si>
  <si>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</si>
  <si>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</si>
  <si>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</si>
  <si>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</si>
  <si>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</si>
  <si>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</si>
  <si>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</si>
  <si>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</si>
  <si>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</si>
  <si>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</si>
  <si>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</si>
  <si>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</si>
  <si>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</si>
  <si>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</si>
  <si>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</si>
  <si>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</si>
  <si>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</si>
  <si>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</si>
  <si>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</si>
  <si>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</si>
  <si>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</si>
  <si>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</si>
  <si>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</si>
  <si>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</si>
  <si>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</si>
  <si>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</si>
  <si>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</si>
  <si>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</si>
  <si>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</si>
  <si>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</si>
  <si>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</si>
  <si>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</si>
  <si>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</si>
  <si>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</si>
  <si>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</si>
  <si>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</si>
  <si>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</si>
  <si>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</si>
  <si>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</si>
  <si>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</si>
  <si>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</si>
  <si>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</si>
  <si>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</si>
  <si>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</si>
  <si>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</si>
  <si>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</si>
  <si>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</si>
  <si>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</si>
  <si>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</si>
  <si>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</si>
  <si>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</si>
  <si>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</si>
  <si>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</si>
  <si>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</si>
  <si>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</si>
  <si>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</si>
  <si>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</si>
  <si>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</si>
  <si>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</si>
  <si>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</si>
  <si>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</si>
  <si>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</si>
  <si>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</si>
  <si>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</si>
  <si>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</si>
  <si>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</si>
  <si>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</si>
  <si>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</si>
  <si>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</si>
  <si>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</si>
  <si>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</si>
  <si>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</si>
  <si>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</si>
  <si>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</si>
  <si>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</si>
  <si>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</si>
  <si>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</si>
  <si>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</si>
  <si>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</si>
  <si>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</si>
  <si>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</si>
  <si>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</si>
  <si>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</si>
  <si>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</si>
  <si>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</si>
  <si>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</si>
  <si>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</si>
  <si>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</si>
  <si>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</si>
  <si>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</si>
  <si>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</si>
  <si>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</si>
  <si>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</si>
  <si>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</si>
  <si>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</si>
  <si>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</si>
  <si>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</si>
  <si>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</si>
  <si>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</si>
  <si>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</si>
  <si>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</si>
  <si>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</si>
  <si>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</si>
  <si>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</si>
  <si>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</si>
  <si>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</si>
  <si>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</si>
  <si>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</si>
  <si>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</si>
  <si>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</si>
  <si>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</si>
  <si>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</si>
  <si>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</si>
  <si>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</si>
  <si>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</si>
  <si>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</si>
  <si>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</si>
  <si>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</si>
  <si>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</si>
  <si>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</si>
  <si>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</si>
  <si>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</si>
  <si>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</si>
  <si>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</si>
  <si>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</si>
  <si>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</si>
  <si>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</si>
  <si>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</si>
  <si>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</si>
  <si>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</si>
  <si>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</si>
  <si>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</si>
  <si>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</si>
  <si>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</si>
  <si>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</si>
  <si>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</si>
  <si>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</si>
  <si>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</si>
  <si>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</si>
  <si>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</si>
  <si>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</si>
  <si>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</si>
  <si>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</si>
  <si>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</si>
  <si>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</si>
  <si>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</si>
  <si>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</si>
  <si>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</si>
  <si>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</si>
  <si>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</si>
  <si>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</si>
  <si>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</si>
  <si>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</si>
  <si>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</si>
  <si>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</si>
  <si>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</si>
  <si>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</si>
  <si>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</si>
  <si>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</si>
  <si>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</si>
  <si>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</si>
  <si>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</si>
  <si>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</si>
  <si>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</si>
  <si>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</si>
  <si>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</si>
  <si>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</si>
  <si>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</si>
  <si>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</si>
  <si>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</si>
  <si>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</si>
  <si>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</si>
  <si>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</si>
  <si>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</si>
  <si>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</si>
  <si>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</si>
  <si>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</si>
  <si>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</si>
  <si>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</si>
  <si>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</si>
  <si>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</si>
  <si>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</si>
  <si>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</si>
  <si>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</si>
  <si>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</si>
  <si>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</si>
  <si>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</si>
  <si>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</si>
  <si>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</si>
  <si>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</si>
  <si>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</si>
  <si>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</si>
  <si>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</si>
  <si>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</si>
  <si>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</si>
  <si>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</si>
  <si>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</si>
  <si>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</si>
  <si>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</si>
  <si>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</si>
  <si>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</si>
  <si>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</si>
  <si>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</si>
  <si>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</si>
  <si>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</si>
  <si>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</si>
  <si>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</si>
  <si>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</si>
  <si>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</si>
  <si>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</si>
  <si>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</si>
  <si>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</si>
  <si>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</si>
  <si>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</si>
  <si>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</si>
  <si>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</si>
  <si>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</si>
  <si>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</si>
  <si>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</si>
  <si>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</si>
  <si>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</si>
  <si>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</si>
  <si>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</si>
  <si>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</si>
  <si>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</si>
  <si>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</si>
  <si>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</si>
  <si>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</si>
  <si>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</si>
  <si>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</si>
  <si>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</si>
  <si>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</si>
  <si>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</si>
  <si>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</si>
  <si>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</si>
  <si>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</si>
  <si>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</si>
  <si>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</si>
  <si>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</si>
  <si>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</si>
  <si>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</si>
  <si>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</si>
  <si>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</si>
  <si>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</si>
  <si>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</si>
  <si>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</si>
  <si>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</si>
  <si>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</si>
  <si>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</si>
  <si>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</si>
  <si>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</si>
  <si>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</si>
  <si>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</si>
  <si>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</si>
  <si>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</si>
  <si>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</si>
  <si>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</si>
  <si>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</si>
  <si>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</si>
  <si>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</si>
  <si>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</si>
  <si>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</si>
  <si>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</si>
  <si>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</si>
  <si>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</si>
  <si>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</si>
  <si>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</si>
  <si>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</si>
  <si>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</si>
  <si>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</si>
  <si>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</si>
  <si>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</si>
  <si>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</si>
  <si>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</si>
  <si>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</si>
  <si>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</si>
  <si>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</si>
  <si>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</si>
  <si>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</si>
  <si>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</si>
  <si>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</si>
  <si>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</si>
  <si>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</si>
  <si>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</si>
  <si>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</si>
  <si>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</si>
  <si>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</si>
  <si>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</si>
  <si>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</si>
  <si>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</si>
  <si>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</si>
  <si>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</si>
  <si>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</si>
  <si>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</si>
  <si>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</si>
  <si>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</si>
  <si>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</si>
  <si>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</si>
  <si>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</si>
  <si>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</si>
  <si>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</si>
  <si>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</si>
  <si>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</si>
  <si>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</si>
  <si>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</si>
  <si>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</si>
  <si>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</si>
  <si>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</si>
  <si>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</si>
  <si>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</si>
  <si>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</si>
  <si>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</si>
  <si>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</si>
  <si>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</si>
  <si>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</si>
  <si>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</si>
  <si>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</si>
  <si>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</si>
  <si>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</si>
  <si>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</si>
  <si>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</si>
  <si>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</si>
  <si>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</si>
  <si>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</si>
  <si>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</si>
  <si>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</si>
  <si>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</si>
  <si>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</si>
  <si>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</si>
  <si>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</si>
  <si>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</si>
  <si>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</si>
  <si>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</si>
  <si>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</si>
  <si>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</si>
  <si>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</si>
  <si>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</si>
  <si>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</si>
  <si>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</si>
  <si>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</si>
  <si>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</si>
  <si>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</si>
  <si>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</si>
  <si>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</si>
  <si>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</si>
  <si>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</si>
  <si>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</si>
  <si>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</si>
  <si>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</si>
  <si>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</si>
  <si>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</si>
  <si>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</si>
  <si>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</si>
  <si>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</si>
  <si>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</si>
  <si>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</si>
  <si>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</si>
  <si>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</si>
  <si>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</si>
  <si>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</si>
  <si>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</si>
  <si>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</si>
  <si>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</si>
  <si>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</si>
  <si>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</si>
  <si>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</si>
  <si>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</si>
  <si>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</si>
  <si>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</si>
  <si>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</si>
  <si>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</si>
  <si>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</si>
  <si>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</si>
  <si>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</si>
  <si>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</si>
  <si>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</si>
  <si>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</si>
  <si>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</si>
  <si>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</si>
  <si>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</si>
  <si>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</si>
  <si>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</si>
  <si>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</si>
  <si>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</si>
  <si>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</si>
  <si>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</si>
  <si>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</si>
  <si>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</si>
  <si>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</si>
  <si>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</si>
  <si>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</si>
  <si>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</si>
  <si>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</si>
  <si>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</si>
  <si>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</si>
  <si>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</si>
  <si>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</si>
  <si>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</si>
  <si>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</si>
  <si>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</si>
  <si>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</si>
  <si>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</si>
  <si>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</si>
  <si>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</si>
  <si>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</si>
  <si>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</si>
  <si>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</si>
  <si>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</si>
  <si>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</si>
  <si>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</si>
  <si>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</si>
  <si>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</si>
  <si>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</si>
  <si>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</si>
  <si>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</si>
  <si>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</si>
  <si>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</si>
  <si>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</si>
  <si>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</si>
  <si>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</si>
  <si>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</si>
  <si>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</si>
  <si>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</si>
  <si>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</si>
  <si>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</si>
  <si>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</si>
  <si>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</si>
  <si>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</si>
  <si>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</si>
  <si>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</si>
  <si>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</si>
  <si>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</si>
  <si>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</si>
  <si>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</si>
  <si>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</si>
  <si>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</si>
  <si>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</si>
  <si>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</si>
  <si>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</si>
  <si>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</si>
  <si>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</si>
  <si>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</si>
  <si>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</si>
  <si>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</si>
  <si>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</si>
  <si>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</si>
  <si>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</si>
  <si>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</si>
  <si>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</si>
  <si>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</si>
  <si>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</si>
  <si>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</si>
  <si>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</si>
  <si>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</si>
  <si>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</si>
  <si>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</si>
  <si>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</si>
  <si>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</si>
  <si>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</si>
  <si>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</si>
  <si>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</si>
  <si>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</si>
  <si>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</si>
  <si>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</si>
  <si>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</si>
  <si>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</si>
  <si>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</si>
  <si>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</si>
  <si>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</si>
  <si>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</si>
  <si>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</si>
  <si>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</si>
  <si>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</si>
  <si>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</si>
  <si>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</si>
  <si>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</si>
  <si>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</si>
  <si>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</si>
  <si>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</si>
  <si>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</si>
  <si>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</si>
  <si>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</si>
  <si>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</si>
  <si>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</si>
  <si>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</si>
  <si>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</si>
  <si>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</si>
  <si>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</si>
  <si>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</si>
  <si>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</si>
  <si>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</si>
  <si>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</si>
  <si>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</si>
  <si>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</si>
  <si>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</si>
  <si>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</si>
  <si>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</si>
  <si>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</si>
  <si>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</si>
  <si>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</si>
  <si>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</si>
  <si>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</si>
  <si>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</si>
  <si>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</si>
  <si>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</si>
  <si>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</si>
  <si>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</si>
  <si>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</si>
  <si>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</si>
  <si>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</si>
  <si>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</si>
  <si>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</si>
  <si>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</si>
  <si>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</si>
  <si>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</si>
  <si>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</si>
  <si>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</si>
  <si>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</si>
  <si>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</si>
  <si>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</si>
  <si>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</si>
  <si>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</si>
  <si>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</si>
  <si>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</si>
  <si>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</si>
  <si>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</si>
  <si>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</si>
  <si>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</si>
  <si>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</si>
  <si>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</si>
  <si>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</si>
  <si>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</si>
  <si>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</si>
  <si>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</si>
  <si>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</si>
  <si>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</si>
  <si>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</si>
  <si>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</si>
  <si>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</si>
  <si>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</si>
  <si>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</si>
  <si>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</si>
  <si>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</si>
  <si>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</si>
  <si>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</si>
  <si>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</si>
  <si>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</si>
  <si>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</si>
  <si>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</si>
  <si>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</si>
  <si>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</si>
  <si>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</si>
  <si>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</si>
  <si>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</si>
  <si>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</si>
  <si>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</si>
  <si>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</si>
  <si>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</si>
  <si>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</si>
  <si>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</si>
  <si>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</si>
  <si>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</si>
  <si>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</si>
  <si>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</si>
  <si>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</si>
  <si>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</si>
  <si>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</si>
  <si>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</si>
  <si>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</si>
  <si>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</si>
  <si>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</si>
  <si>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</si>
  <si>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</si>
  <si>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</si>
  <si>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</si>
  <si>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</si>
  <si>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</si>
  <si>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</si>
  <si>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</si>
  <si>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</si>
  <si>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</si>
  <si>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</si>
  <si>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</si>
  <si>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</si>
  <si>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</si>
  <si>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</si>
  <si>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</si>
  <si>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</si>
  <si>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</si>
  <si>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</si>
  <si>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</si>
  <si>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</si>
  <si>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</si>
  <si>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</si>
  <si>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</si>
  <si>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</si>
  <si>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</si>
  <si>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</si>
  <si>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</si>
  <si>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</si>
  <si>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</si>
  <si>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</si>
  <si>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</si>
  <si>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</si>
  <si>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</si>
  <si>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</si>
  <si>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</si>
  <si>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</si>
  <si>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</si>
  <si>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</si>
  <si>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</si>
  <si>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</si>
  <si>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</si>
  <si>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</si>
  <si>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</si>
  <si>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</si>
  <si>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</si>
  <si>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</si>
  <si>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</si>
  <si>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</si>
  <si>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</si>
  <si>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</si>
  <si>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</si>
  <si>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</si>
  <si>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</si>
  <si>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</si>
  <si>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</si>
  <si>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</si>
  <si>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</si>
  <si>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</si>
  <si>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</si>
  <si>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</si>
  <si>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</si>
  <si>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</si>
  <si>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</si>
  <si>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</si>
  <si>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</si>
  <si>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</si>
  <si>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</si>
  <si>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</si>
  <si>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</si>
  <si>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</si>
  <si>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</si>
  <si>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</si>
  <si>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</si>
  <si>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</si>
  <si>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</si>
  <si>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</si>
  <si>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</si>
  <si>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</si>
  <si>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</si>
  <si>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</si>
  <si>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</si>
  <si>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</si>
  <si>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</si>
  <si>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</si>
  <si>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</si>
  <si>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</si>
  <si>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</si>
  <si>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</si>
  <si>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</si>
  <si>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</si>
  <si>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</si>
  <si>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</si>
  <si>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</si>
  <si>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</si>
  <si>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</si>
  <si>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</si>
  <si>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</si>
  <si>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</si>
  <si>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</si>
  <si>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</si>
  <si>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</si>
  <si>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</si>
  <si>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</si>
  <si>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</si>
  <si>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</si>
  <si>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</si>
  <si>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</si>
  <si>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</si>
  <si>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</si>
  <si>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</si>
  <si>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</si>
  <si>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</si>
  <si>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</si>
  <si>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</si>
  <si>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</si>
  <si>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</si>
  <si>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</si>
  <si>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</si>
  <si>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</si>
  <si>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</si>
  <si>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</si>
  <si>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</si>
  <si>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</si>
  <si>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</si>
  <si>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</si>
  <si>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</si>
  <si>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</si>
  <si>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</si>
  <si>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</si>
  <si>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</si>
  <si>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</si>
  <si>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</si>
  <si>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</si>
  <si>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</si>
  <si>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</si>
  <si>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</si>
  <si>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</si>
  <si>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</si>
  <si>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</si>
  <si>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</si>
  <si>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</si>
  <si>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</si>
  <si>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</si>
  <si>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</si>
  <si>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</si>
  <si>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</si>
  <si>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</si>
  <si>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</si>
  <si>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</si>
  <si>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</si>
  <si>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</si>
  <si>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</si>
  <si>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</si>
  <si>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</si>
  <si>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</si>
  <si>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</si>
  <si>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</si>
  <si>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</si>
  <si>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</si>
  <si>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</si>
  <si>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</si>
  <si>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</si>
  <si>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</si>
  <si>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</si>
  <si>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</si>
  <si>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</si>
  <si>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</si>
  <si>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</si>
  <si>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</si>
  <si>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</si>
  <si>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</si>
  <si>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</si>
  <si>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</si>
  <si>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</si>
  <si>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</si>
  <si>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</si>
  <si>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</si>
  <si>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</si>
  <si>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</si>
  <si>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</si>
  <si>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</si>
  <si>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</si>
  <si>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</si>
  <si>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</si>
  <si>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</si>
  <si>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</si>
  <si>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</si>
  <si>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</si>
  <si>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</si>
  <si>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</si>
  <si>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</si>
  <si>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</si>
  <si>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</si>
  <si>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</si>
  <si>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</si>
  <si>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</si>
  <si>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</si>
  <si>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</si>
  <si>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</si>
  <si>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</si>
  <si>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</si>
  <si>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</si>
  <si>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</si>
  <si>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</si>
  <si>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</si>
  <si>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</si>
  <si>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</si>
  <si>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</si>
  <si>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</si>
  <si>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</si>
  <si>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</si>
  <si>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</si>
  <si>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</si>
  <si>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</si>
  <si>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</si>
  <si>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</si>
  <si>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</si>
  <si>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</si>
  <si>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</si>
  <si>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</si>
  <si>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</si>
  <si>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</si>
  <si>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</si>
  <si>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</si>
  <si>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</si>
  <si>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</si>
  <si>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</si>
  <si>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</si>
  <si>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</si>
  <si>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</si>
  <si>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</si>
  <si>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</si>
  <si>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</si>
  <si>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</si>
  <si>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</si>
  <si>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</si>
  <si>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</si>
  <si>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</si>
  <si>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</si>
  <si>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</si>
  <si>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</si>
  <si>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</si>
  <si>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</si>
  <si>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</si>
  <si>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</si>
  <si>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</si>
  <si>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</si>
  <si>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</si>
  <si>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</si>
  <si>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</si>
  <si>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</si>
  <si>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</si>
  <si>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</si>
  <si>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</si>
  <si>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</si>
  <si>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</si>
  <si>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</si>
  <si>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</si>
  <si>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</si>
  <si>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</si>
  <si>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</si>
  <si>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</si>
  <si>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</si>
  <si>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</si>
  <si>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</si>
  <si>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</si>
  <si>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</si>
  <si>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</si>
  <si>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</si>
  <si>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</si>
  <si>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</si>
  <si>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</si>
  <si>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</si>
  <si>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</si>
  <si>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</si>
  <si>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</si>
  <si>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</si>
  <si>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</si>
  <si>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</si>
  <si>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</si>
  <si>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</si>
  <si>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</si>
  <si>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</si>
  <si>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</si>
  <si>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</si>
  <si>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</si>
  <si>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</si>
  <si>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</si>
  <si>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</si>
  <si>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</si>
  <si>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</si>
  <si>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</si>
  <si>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</si>
  <si>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</si>
  <si>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</si>
  <si>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</si>
  <si>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</si>
  <si>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</si>
  <si>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</si>
  <si>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</si>
  <si>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</si>
  <si>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</si>
  <si>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</si>
  <si>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</si>
  <si>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</si>
  <si>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</si>
  <si>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</si>
  <si>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</si>
  <si>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</si>
  <si>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</si>
  <si>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</si>
  <si>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</si>
  <si>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</si>
  <si>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</si>
  <si>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</si>
  <si>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</si>
  <si>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</si>
  <si>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</si>
  <si>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</si>
  <si>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</si>
  <si>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</si>
  <si>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</si>
  <si>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</si>
  <si>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</si>
  <si>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</si>
  <si>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</si>
  <si>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</si>
  <si>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</si>
  <si>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</si>
  <si>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</si>
  <si>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</si>
  <si>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</si>
  <si>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</si>
  <si>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</si>
  <si>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</si>
  <si>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</si>
  <si>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</si>
  <si>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</si>
  <si>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</si>
  <si>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</si>
  <si>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</si>
  <si>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</si>
  <si>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</si>
  <si>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</si>
  <si>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</si>
  <si>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</si>
  <si>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</si>
  <si>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</si>
  <si>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</si>
  <si>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</si>
  <si>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</si>
  <si>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</si>
  <si>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</si>
  <si>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</si>
  <si>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</si>
  <si>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</si>
  <si>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</si>
  <si>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</si>
  <si>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</si>
  <si>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</si>
  <si>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</si>
  <si>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</si>
  <si>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</si>
  <si>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</si>
  <si>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</si>
  <si>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</si>
  <si>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</si>
  <si>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</si>
  <si>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</si>
  <si>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</si>
  <si>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</si>
  <si>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</si>
  <si>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</si>
  <si>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</si>
  <si>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</si>
  <si>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</si>
  <si>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</si>
  <si>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</si>
  <si>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</si>
  <si>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</si>
  <si>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</si>
  <si>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</si>
  <si>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</si>
  <si>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</si>
  <si>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</si>
  <si>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</si>
  <si>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</si>
  <si>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</si>
  <si>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</si>
  <si>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</si>
  <si>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</si>
  <si>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</si>
  <si>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</si>
  <si>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</si>
  <si>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</si>
  <si>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</si>
  <si>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</si>
  <si>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</si>
  <si>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</si>
  <si>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</si>
  <si>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</si>
  <si>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</si>
  <si>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</si>
  <si>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</si>
  <si>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</si>
  <si>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</si>
  <si>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</si>
  <si>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</si>
  <si>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</si>
  <si>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</si>
  <si>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</si>
  <si>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</si>
  <si>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</si>
  <si>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</si>
  <si>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</si>
  <si>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</si>
  <si>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</si>
  <si>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</si>
  <si>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</si>
  <si>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</si>
  <si>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</si>
  <si>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</si>
  <si>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</si>
  <si>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</si>
  <si>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</si>
  <si>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</si>
  <si>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</si>
  <si>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</si>
  <si>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</si>
  <si>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</si>
  <si>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</si>
  <si>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</si>
  <si>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</si>
  <si>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</si>
  <si>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</si>
  <si>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</si>
  <si>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</si>
  <si>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</si>
  <si>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</si>
  <si>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</si>
  <si>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</si>
  <si>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</si>
  <si>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</si>
  <si>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</si>
  <si>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</si>
  <si>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</si>
  <si>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</si>
  <si>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</si>
  <si>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</si>
  <si>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</si>
  <si>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</si>
  <si>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</si>
  <si>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</si>
  <si>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</si>
  <si>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</si>
  <si>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</si>
  <si>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</si>
  <si>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</si>
  <si>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</si>
  <si>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</si>
  <si>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</si>
  <si>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</si>
  <si>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</si>
  <si>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</si>
  <si>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</si>
  <si>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</si>
  <si>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</si>
  <si>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</si>
  <si>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</si>
  <si>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</si>
  <si>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</si>
  <si>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</si>
  <si>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</si>
  <si>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</si>
  <si>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</si>
  <si>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</si>
  <si>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</si>
  <si>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</si>
  <si>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</si>
  <si>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</si>
  <si>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</si>
  <si>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</si>
  <si>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</si>
  <si>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</si>
  <si>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</si>
  <si>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</si>
  <si>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</si>
  <si>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</si>
  <si>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</si>
  <si>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</si>
  <si>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</si>
  <si>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</si>
  <si>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</si>
  <si>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</si>
  <si>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</si>
  <si>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</si>
  <si>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</si>
  <si>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</si>
  <si>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</si>
  <si>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</si>
  <si>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</si>
  <si>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</si>
  <si>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</si>
  <si>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</si>
  <si>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</si>
  <si>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</si>
  <si>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</si>
  <si>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</si>
  <si>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</si>
  <si>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</si>
  <si>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</si>
  <si>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</si>
  <si>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</si>
  <si>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</si>
  <si>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</si>
  <si>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</si>
  <si>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</si>
  <si>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</si>
  <si>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</si>
  <si>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</si>
  <si>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</si>
  <si>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</si>
  <si>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</si>
  <si>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</si>
  <si>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</si>
  <si>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</si>
  <si>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</si>
  <si>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</si>
  <si>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</si>
  <si>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</si>
  <si>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</si>
  <si>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</si>
  <si>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</si>
  <si>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</si>
  <si>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</si>
  <si>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</si>
  <si>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</si>
  <si>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</si>
  <si>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</si>
  <si>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</si>
  <si>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</si>
  <si>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</si>
  <si>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</si>
  <si>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</si>
  <si>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</si>
  <si>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</si>
  <si>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</si>
  <si>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</si>
  <si>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</si>
  <si>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</si>
  <si>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</si>
  <si>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</si>
  <si>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</si>
  <si>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</si>
  <si>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</si>
  <si>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</si>
  <si>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</si>
  <si>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</si>
  <si>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</si>
  <si>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</si>
  <si>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</si>
  <si>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</si>
  <si>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</si>
  <si>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</si>
  <si>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</si>
  <si>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</si>
  <si>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</si>
  <si>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</si>
  <si>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</si>
  <si>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</si>
  <si>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</si>
  <si>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</si>
  <si>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</si>
  <si>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</si>
  <si>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</si>
  <si>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</si>
  <si>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</si>
  <si>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</si>
  <si>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</si>
  <si>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</si>
  <si>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</si>
  <si>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</si>
  <si>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</si>
  <si>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</si>
  <si>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</si>
  <si>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</si>
  <si>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</si>
  <si>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</si>
  <si>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</si>
  <si>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</si>
  <si>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</si>
  <si>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</si>
  <si>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</si>
  <si>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</si>
  <si>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</si>
  <si>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</si>
  <si>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</si>
  <si>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</si>
  <si>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</si>
  <si>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</si>
  <si>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</si>
  <si>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</si>
  <si>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</si>
  <si>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</si>
  <si>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</si>
  <si>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</si>
  <si>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</si>
  <si>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</si>
  <si>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</si>
  <si>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</si>
  <si>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</si>
  <si>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</si>
  <si>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</si>
  <si>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</si>
  <si>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</si>
  <si>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</si>
  <si>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</si>
  <si>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</si>
  <si>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</si>
  <si>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</si>
  <si>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</si>
  <si>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</si>
  <si>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</si>
  <si>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</si>
  <si>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</si>
  <si>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</si>
  <si>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</si>
  <si>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</si>
  <si>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</si>
  <si>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</si>
  <si>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</si>
  <si>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</si>
  <si>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</si>
  <si>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</si>
  <si>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</si>
  <si>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</si>
  <si>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</si>
  <si>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</si>
  <si>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</si>
  <si>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</si>
  <si>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</si>
  <si>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</si>
  <si>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</si>
  <si>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</si>
  <si>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</si>
  <si>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</si>
  <si>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</si>
  <si>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</si>
  <si>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</si>
  <si>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</si>
  <si>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</si>
  <si>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</si>
  <si>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</si>
  <si>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</si>
  <si>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</si>
  <si>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</si>
  <si>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</si>
  <si>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</si>
  <si>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</si>
  <si>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</si>
  <si>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</si>
  <si>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</si>
  <si>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</si>
  <si>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</si>
  <si>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</si>
  <si>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</si>
  <si>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</si>
  <si>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</si>
  <si>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</si>
  <si>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</si>
  <si>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</si>
  <si>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</si>
  <si>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</si>
  <si>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</si>
  <si>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</si>
  <si>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</si>
  <si>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</si>
  <si>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</si>
  <si>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</si>
  <si>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</si>
  <si>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</si>
  <si>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</si>
  <si>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</si>
  <si>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</si>
  <si>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</si>
  <si>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</si>
  <si>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</si>
  <si>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</si>
  <si>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</si>
  <si>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</si>
  <si>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</si>
  <si>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</si>
  <si>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</si>
  <si>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</si>
  <si>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</si>
  <si>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</si>
  <si>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</si>
  <si>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</si>
  <si>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</si>
  <si>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</si>
  <si>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</si>
  <si>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</si>
  <si>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</si>
  <si>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</si>
  <si>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</si>
  <si>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</si>
  <si>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</si>
  <si>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</si>
  <si>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</si>
  <si>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</si>
  <si>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</si>
  <si>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</si>
  <si>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</si>
  <si>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</si>
  <si>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</si>
  <si>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</si>
  <si>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</si>
  <si>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</si>
  <si>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</si>
  <si>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</si>
  <si>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</si>
  <si>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</si>
  <si>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</si>
  <si>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</si>
  <si>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</si>
  <si>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</si>
  <si>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</si>
  <si>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</si>
  <si>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</si>
  <si>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</si>
  <si>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</si>
  <si>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</si>
  <si>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</si>
  <si>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</si>
  <si>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</si>
  <si>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</si>
  <si>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</si>
  <si>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</si>
  <si>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</si>
  <si>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</si>
  <si>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</si>
  <si>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</si>
  <si>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</si>
  <si>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</si>
  <si>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</si>
  <si>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</si>
  <si>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</si>
  <si>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</si>
  <si>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</si>
  <si>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</si>
  <si>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</si>
  <si>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</si>
  <si>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</si>
  <si>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</si>
  <si>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</si>
  <si>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</si>
  <si>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</si>
  <si>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</si>
  <si>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</si>
  <si>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</si>
  <si>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</si>
  <si>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</si>
  <si>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</si>
  <si>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</si>
  <si>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</si>
  <si>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</si>
  <si>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</si>
  <si>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</si>
  <si>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</si>
  <si>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</si>
  <si>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</si>
  <si>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</si>
  <si>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</si>
  <si>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</si>
  <si>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</si>
  <si>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</si>
  <si>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</si>
  <si>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</si>
  <si>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</si>
  <si>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</si>
  <si>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</si>
  <si>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</si>
  <si>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</si>
  <si>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</si>
  <si>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</si>
  <si>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</si>
  <si>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</si>
  <si>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</si>
  <si>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</si>
  <si>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</si>
  <si>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</si>
  <si>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</si>
  <si>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</si>
  <si>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</si>
  <si>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</si>
  <si>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</si>
  <si>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</si>
  <si>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</si>
  <si>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</si>
  <si>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</si>
  <si>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</si>
  <si>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</si>
  <si>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</si>
  <si>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</si>
  <si>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</si>
  <si>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</si>
  <si>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</si>
  <si>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</si>
  <si>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</si>
  <si>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</si>
  <si>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</si>
  <si>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</si>
  <si>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</si>
  <si>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</si>
  <si>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</si>
  <si>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</si>
  <si>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</si>
  <si>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</si>
  <si>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</si>
  <si>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</si>
  <si>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</si>
  <si>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</si>
  <si>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</si>
  <si>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</si>
  <si>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</si>
  <si>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</si>
  <si>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</si>
  <si>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</si>
  <si>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</si>
  <si>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</si>
  <si>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</si>
  <si>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</si>
  <si>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</si>
  <si>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</si>
  <si>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</si>
  <si>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</si>
  <si>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</si>
  <si>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</si>
  <si>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</si>
  <si>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</si>
  <si>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</si>
  <si>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</si>
  <si>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</si>
  <si>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</si>
  <si>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</si>
  <si>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</si>
  <si>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</si>
  <si>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</si>
  <si>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</si>
  <si>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</si>
  <si>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</si>
  <si>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</si>
  <si>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</si>
  <si>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</si>
  <si>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</si>
  <si>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</si>
  <si>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</si>
  <si>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</si>
  <si>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</si>
  <si>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</si>
  <si>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</si>
  <si>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</si>
  <si>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</si>
  <si>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</si>
  <si>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</si>
  <si>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</si>
  <si>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</si>
  <si>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</si>
  <si>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</si>
  <si>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</si>
  <si>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</si>
  <si>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</si>
  <si>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</si>
  <si>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</si>
  <si>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</si>
  <si>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</si>
  <si>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</si>
  <si>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</si>
  <si>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</si>
  <si>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</si>
  <si>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</si>
  <si>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</si>
  <si>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</si>
  <si>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</si>
  <si>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</si>
  <si>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</si>
  <si>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</si>
  <si>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</si>
  <si>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</si>
  <si>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</si>
  <si>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</si>
  <si>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</si>
  <si>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</si>
  <si>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</si>
  <si>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</si>
  <si>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</si>
  <si>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</si>
  <si>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</si>
  <si>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</si>
  <si>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</si>
  <si>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</si>
  <si>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</si>
  <si>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</si>
  <si>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</si>
  <si>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</si>
  <si>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</si>
  <si>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</si>
  <si>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</si>
  <si>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</si>
  <si>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</si>
  <si>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</si>
  <si>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</si>
  <si>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</si>
  <si>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</si>
  <si>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</si>
  <si>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</si>
  <si>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</si>
  <si>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</si>
  <si>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</si>
  <si>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</si>
  <si>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</si>
  <si>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</si>
  <si>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</si>
  <si>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</si>
  <si>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</si>
  <si>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</si>
  <si>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</si>
  <si>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</si>
  <si>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</si>
  <si>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</si>
  <si>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</si>
  <si>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</si>
  <si>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</si>
  <si>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</si>
  <si>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</si>
  <si>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</si>
  <si>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</si>
  <si>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</si>
  <si>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</si>
  <si>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</si>
  <si>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</si>
  <si>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</si>
  <si>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</si>
  <si>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</si>
  <si>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</si>
  <si>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</si>
  <si>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</si>
  <si>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</si>
  <si>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</si>
  <si>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</si>
  <si>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</si>
  <si>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</si>
  <si>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</si>
  <si>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</si>
  <si>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</si>
  <si>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</si>
  <si>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</si>
  <si>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</si>
  <si>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</si>
  <si>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</si>
  <si>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</si>
  <si>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</si>
  <si>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</si>
  <si>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</si>
  <si>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</si>
  <si>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</si>
  <si>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</si>
  <si>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</si>
  <si>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</si>
  <si>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</si>
  <si>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</si>
  <si>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</si>
  <si>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</si>
  <si>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</si>
  <si>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</si>
  <si>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</si>
  <si>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</si>
  <si>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</si>
  <si>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</si>
  <si>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</si>
  <si>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</si>
  <si>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</si>
  <si>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</si>
  <si>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</si>
  <si>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</si>
  <si>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</si>
  <si>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</si>
  <si>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</si>
  <si>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</si>
  <si>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</si>
  <si>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</si>
  <si>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</si>
  <si>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</si>
  <si>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</si>
  <si>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</si>
  <si>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</si>
  <si>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</si>
  <si>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</si>
  <si>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</si>
  <si>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</si>
  <si>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</si>
  <si>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</si>
  <si>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</si>
  <si>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</si>
  <si>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</si>
  <si>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</si>
  <si>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</si>
  <si>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</si>
  <si>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</si>
  <si>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</si>
  <si>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</si>
  <si>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</si>
  <si>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</si>
  <si>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</si>
  <si>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</si>
  <si>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</si>
  <si>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</si>
  <si>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</si>
  <si>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</si>
  <si>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</si>
  <si>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</si>
  <si>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</si>
  <si>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</si>
  <si>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</si>
  <si>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</si>
  <si>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</si>
  <si>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</si>
  <si>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</si>
  <si>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</si>
  <si>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</si>
  <si>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</si>
  <si>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</si>
  <si>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</si>
  <si>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</si>
  <si>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</si>
  <si>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</si>
  <si>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</si>
  <si>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</si>
  <si>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</si>
  <si>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</si>
  <si>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</si>
  <si>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</si>
  <si>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</si>
  <si>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</si>
  <si>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</si>
  <si>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</si>
  <si>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</si>
  <si>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</si>
  <si>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</si>
  <si>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</si>
  <si>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</si>
  <si>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</si>
  <si>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</si>
  <si>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</si>
  <si>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</si>
  <si>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</si>
  <si>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</si>
  <si>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</si>
  <si>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</si>
  <si>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</si>
  <si>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</si>
  <si>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</si>
  <si>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</si>
  <si>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</si>
  <si>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</si>
  <si>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</si>
  <si>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</si>
  <si>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</si>
  <si>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</si>
  <si>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</si>
  <si>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</si>
  <si>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</si>
  <si>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</si>
  <si>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</si>
  <si>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</si>
  <si>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</si>
  <si>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</si>
  <si>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</si>
  <si>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</si>
  <si>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</si>
  <si>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</si>
  <si>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</si>
  <si>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</si>
  <si>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</si>
  <si>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</si>
  <si>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</si>
  <si>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</si>
  <si>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</si>
  <si>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</si>
  <si>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</si>
  <si>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</si>
  <si>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</si>
  <si>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</si>
  <si>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</si>
  <si>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</si>
  <si>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</si>
  <si>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</si>
  <si>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</si>
  <si>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</si>
  <si>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</si>
  <si>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</si>
  <si>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</si>
  <si>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</si>
  <si>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</si>
  <si>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</si>
  <si>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</si>
  <si>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</si>
  <si>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</si>
  <si>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</si>
  <si>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</si>
  <si>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</si>
  <si>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</si>
  <si>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</si>
  <si>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</si>
  <si>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</si>
  <si>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</si>
  <si>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</si>
  <si>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</si>
  <si>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</si>
  <si>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</si>
  <si>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</si>
  <si>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</si>
  <si>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</si>
  <si>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</si>
  <si>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</si>
  <si>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</si>
  <si>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</si>
  <si>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</si>
  <si>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</si>
  <si>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</si>
  <si>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</si>
  <si>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</si>
  <si>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</si>
  <si>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</si>
  <si>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</si>
  <si>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</si>
  <si>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</si>
  <si>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</si>
  <si>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</si>
  <si>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</si>
  <si>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</si>
  <si>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</si>
  <si>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</si>
  <si>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</si>
  <si>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</si>
  <si>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</si>
  <si>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</si>
  <si>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</si>
  <si>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</si>
  <si>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</si>
  <si>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</si>
  <si>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</si>
  <si>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</si>
  <si>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</si>
  <si>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</si>
  <si>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</si>
  <si>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</si>
  <si>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</si>
  <si>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</si>
  <si>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</si>
  <si>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</si>
  <si>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</si>
  <si>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</si>
  <si>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</si>
  <si>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</si>
  <si>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</si>
  <si>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</si>
  <si>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</si>
  <si>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</si>
  <si>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</si>
  <si>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</si>
  <si>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</si>
  <si>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</si>
  <si>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</si>
  <si>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</si>
  <si>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</si>
  <si>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</si>
  <si>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</si>
  <si>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</si>
  <si>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</si>
  <si>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</si>
  <si>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</si>
  <si>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</si>
  <si>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</si>
  <si>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</si>
  <si>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</si>
  <si>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</si>
  <si>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</si>
  <si>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</si>
  <si>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</si>
  <si>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</si>
  <si>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</si>
  <si>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</si>
  <si>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</si>
  <si>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</si>
  <si>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</si>
  <si>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</si>
  <si>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</si>
  <si>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</si>
  <si>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</si>
  <si>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</si>
  <si>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</si>
  <si>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</si>
  <si>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</si>
  <si>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</si>
  <si>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</si>
  <si>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</si>
  <si>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</si>
  <si>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</si>
  <si>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</si>
  <si>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</si>
  <si>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</si>
  <si>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</si>
  <si>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</si>
  <si>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</si>
  <si>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</si>
  <si>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</si>
  <si>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</si>
  <si>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</si>
  <si>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</si>
  <si>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</si>
  <si>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</si>
  <si>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</si>
  <si>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</si>
  <si>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</si>
  <si>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</si>
  <si>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</si>
  <si>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</si>
  <si>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</si>
  <si>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</si>
  <si>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</si>
  <si>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</si>
  <si>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</si>
  <si>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</si>
  <si>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</si>
  <si>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</si>
  <si>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</si>
  <si>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</si>
  <si>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</si>
  <si>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</si>
  <si>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</si>
  <si>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</si>
  <si>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</si>
  <si>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</si>
  <si>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</si>
  <si>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</si>
  <si>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</si>
  <si>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</si>
  <si>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</si>
  <si>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</si>
  <si>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</si>
  <si>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</si>
  <si>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</si>
  <si>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</si>
  <si>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</si>
  <si>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</si>
  <si>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</si>
  <si>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</si>
  <si>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</si>
  <si>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</si>
  <si>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</si>
  <si>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</si>
  <si>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</si>
  <si>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</si>
  <si>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</si>
  <si>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</si>
  <si>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</si>
  <si>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</si>
  <si>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</si>
  <si>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</si>
  <si>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</si>
  <si>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</si>
  <si>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</si>
  <si>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</si>
  <si>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</si>
  <si>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</si>
  <si>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</si>
  <si>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</si>
  <si>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</si>
  <si>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</si>
  <si>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</si>
  <si>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</si>
  <si>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</si>
  <si>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</si>
  <si>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</si>
  <si>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</si>
  <si>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</si>
  <si>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</si>
  <si>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</si>
  <si>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</si>
  <si>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</si>
  <si>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</si>
  <si>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</si>
  <si>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</si>
  <si>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</si>
  <si>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</si>
  <si>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</si>
  <si>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</si>
  <si>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</si>
  <si>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</si>
  <si>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</si>
  <si>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</si>
  <si>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</si>
  <si>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</si>
  <si>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</si>
  <si>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</si>
  <si>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</si>
  <si>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</si>
  <si>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</si>
  <si>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</si>
  <si>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</si>
  <si>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</si>
  <si>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</si>
  <si>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</si>
  <si>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</si>
  <si>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</si>
  <si>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</si>
  <si>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</si>
  <si>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</si>
  <si>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</si>
  <si>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</si>
  <si>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</si>
  <si>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</si>
  <si>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</si>
  <si>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</si>
  <si>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</si>
  <si>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</si>
  <si>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</si>
  <si>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</si>
  <si>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</si>
  <si>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</si>
  <si>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</si>
  <si>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</si>
  <si>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</si>
  <si>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</si>
  <si>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</si>
  <si>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</si>
  <si>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</si>
  <si>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</si>
  <si>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</si>
  <si>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</si>
  <si>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</si>
  <si>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</si>
  <si>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</si>
  <si>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</si>
  <si>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</si>
  <si>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</si>
  <si>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</si>
  <si>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</si>
  <si>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</si>
  <si>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</si>
  <si>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</si>
  <si>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</si>
  <si>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</si>
  <si>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</si>
  <si>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</si>
  <si>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</si>
  <si>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</si>
  <si>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</si>
  <si>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</si>
  <si>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</si>
  <si>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</si>
  <si>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</si>
  <si>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</si>
  <si>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</si>
  <si>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</si>
  <si>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</si>
  <si>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</si>
  <si>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</si>
  <si>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</si>
  <si>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</si>
  <si>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</si>
  <si>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</si>
  <si>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</si>
  <si>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</si>
  <si>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</si>
  <si>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</si>
  <si>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</si>
  <si>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</si>
  <si>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</si>
  <si>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</si>
  <si>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</si>
  <si>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</si>
  <si>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</si>
  <si>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</si>
  <si>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</si>
  <si>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</si>
  <si>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</si>
  <si>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</si>
  <si>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</si>
  <si>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</si>
  <si>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</si>
  <si>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</si>
  <si>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</si>
  <si>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</si>
  <si>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</si>
  <si>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</si>
  <si>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</si>
  <si>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</si>
  <si>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</si>
  <si>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</si>
  <si>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</si>
  <si>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</si>
  <si>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</si>
  <si>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</si>
  <si>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</si>
  <si>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</si>
  <si>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</si>
  <si>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</si>
  <si>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</si>
  <si>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</si>
  <si>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</si>
  <si>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</si>
  <si>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</si>
  <si>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</si>
  <si>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</si>
  <si>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</si>
  <si>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</si>
  <si>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</si>
  <si>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</si>
  <si>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</si>
  <si>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</si>
  <si>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</si>
  <si>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</si>
  <si>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</si>
  <si>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</si>
  <si>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</si>
  <si>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</si>
  <si>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</si>
  <si>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</si>
  <si>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</si>
  <si>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</si>
  <si>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</si>
  <si>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</si>
  <si>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</si>
  <si>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</si>
  <si>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</si>
  <si>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</si>
  <si>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</si>
  <si>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</si>
  <si>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</si>
  <si>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</si>
  <si>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</si>
  <si>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</si>
  <si>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</si>
  <si>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</si>
  <si>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</si>
  <si>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</si>
  <si>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</si>
  <si>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</si>
  <si>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</si>
  <si>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</si>
  <si>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</si>
  <si>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</si>
  <si>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</si>
  <si>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</si>
  <si>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</si>
  <si>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</si>
  <si>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</si>
  <si>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</si>
  <si>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</si>
  <si>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</si>
  <si>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</si>
  <si>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</si>
  <si>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</si>
  <si>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</si>
  <si>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</si>
  <si>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</si>
  <si>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</si>
  <si>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</si>
  <si>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</si>
  <si>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</si>
  <si>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</si>
  <si>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</si>
  <si>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</si>
  <si>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</si>
  <si>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</si>
  <si>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</si>
  <si>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</si>
  <si>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</si>
  <si>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</si>
  <si>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</si>
  <si>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</si>
  <si>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</si>
  <si>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</si>
  <si>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</si>
  <si>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</si>
  <si>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</si>
  <si>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</si>
  <si>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</si>
  <si>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</si>
  <si>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</si>
  <si>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</si>
  <si>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</si>
  <si>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</si>
  <si>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</si>
  <si>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</si>
  <si>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</si>
  <si>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</si>
  <si>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</si>
  <si>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</si>
  <si>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</si>
  <si>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</si>
  <si>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</si>
  <si>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</si>
  <si>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</si>
  <si>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</si>
  <si>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</si>
  <si>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</si>
  <si>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</si>
  <si>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</si>
  <si>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</si>
  <si>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</si>
  <si>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</si>
  <si>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</si>
  <si>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</si>
  <si>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</si>
  <si>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</si>
  <si>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</si>
  <si>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</si>
  <si>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</si>
  <si>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</si>
  <si>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</si>
  <si>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</si>
  <si>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</si>
  <si>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</si>
  <si>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</si>
  <si>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</si>
  <si>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</si>
  <si>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</si>
  <si>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</si>
  <si>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</si>
  <si>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</si>
  <si>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</si>
  <si>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</si>
  <si>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</si>
  <si>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</si>
  <si>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</si>
  <si>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</si>
  <si>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</si>
  <si>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</si>
  <si>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</si>
  <si>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</si>
  <si>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</si>
  <si>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</si>
  <si>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</si>
  <si>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</si>
  <si>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</si>
  <si>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</si>
  <si>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</si>
  <si>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</si>
  <si>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</si>
  <si>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</si>
  <si>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</si>
  <si>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</si>
  <si>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</si>
  <si>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</si>
  <si>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</si>
  <si>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</si>
  <si>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</si>
  <si>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</si>
  <si>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</si>
  <si>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</si>
  <si>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</si>
  <si>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</si>
  <si>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</si>
  <si>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</si>
  <si>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</si>
  <si>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</si>
  <si>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</si>
  <si>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</si>
  <si>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</si>
  <si>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</si>
  <si>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</si>
  <si>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</si>
  <si>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</si>
  <si>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</si>
  <si>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</si>
  <si>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</si>
  <si>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</si>
  <si>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</si>
  <si>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</si>
  <si>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</si>
  <si>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</si>
  <si>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</si>
  <si>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</si>
  <si>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</si>
  <si>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</si>
  <si>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</si>
  <si>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</si>
  <si>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</si>
  <si>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</si>
  <si>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</si>
  <si>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</si>
  <si>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</si>
  <si>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</si>
  <si>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</si>
  <si>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</si>
  <si>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</si>
  <si>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</si>
  <si>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</si>
  <si>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</si>
  <si>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</si>
  <si>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</si>
  <si>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</si>
  <si>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</si>
  <si>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</si>
  <si>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</si>
  <si>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</si>
  <si>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</si>
  <si>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</si>
  <si>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</si>
  <si>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</si>
  <si>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</si>
  <si>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</si>
  <si>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</si>
  <si>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</si>
  <si>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</si>
  <si>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</si>
  <si>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</si>
  <si>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</si>
  <si>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</si>
  <si>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</si>
  <si>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</si>
  <si>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</si>
  <si>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</si>
  <si>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</si>
  <si>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</si>
  <si>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</si>
  <si>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</si>
  <si>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</si>
  <si>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</si>
  <si>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</si>
  <si>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</si>
  <si>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</si>
  <si>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</si>
  <si>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</si>
  <si>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</si>
  <si>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</si>
  <si>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</si>
  <si>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</si>
  <si>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</si>
  <si>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</si>
  <si>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</si>
  <si>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</si>
  <si>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</si>
  <si>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</si>
  <si>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</si>
  <si>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</si>
  <si>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</si>
  <si>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</si>
  <si>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</si>
  <si>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</si>
  <si>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</si>
  <si>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</si>
  <si>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</si>
  <si>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</si>
  <si>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</si>
  <si>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</si>
  <si>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</si>
  <si>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</si>
  <si>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</si>
  <si>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</si>
  <si>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</si>
  <si>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</si>
  <si>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</si>
  <si>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</si>
  <si>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</si>
  <si>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</si>
  <si>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</si>
  <si>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</si>
  <si>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</si>
  <si>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</si>
  <si>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</si>
  <si>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</si>
  <si>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</si>
  <si>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</si>
  <si>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</si>
  <si>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</si>
  <si>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</si>
  <si>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</si>
  <si>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</si>
  <si>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</si>
  <si>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</si>
  <si>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</si>
  <si>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</si>
  <si>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</si>
  <si>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</si>
  <si>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</si>
  <si>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</si>
  <si>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</si>
  <si>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</si>
  <si>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</si>
  <si>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</si>
  <si>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</si>
  <si>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</si>
  <si>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</si>
  <si>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</si>
  <si>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</si>
  <si>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</si>
  <si>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</si>
  <si>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</si>
  <si>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</si>
  <si>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</si>
  <si>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</si>
  <si>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</si>
  <si>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</si>
  <si>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</si>
  <si>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</si>
  <si>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</si>
  <si>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</si>
  <si>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</si>
  <si>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</si>
  <si>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</si>
  <si>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</si>
  <si>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</si>
  <si>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</si>
  <si>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</si>
  <si>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</si>
  <si>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</si>
  <si>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</si>
  <si>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</si>
  <si>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</si>
  <si>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</si>
  <si>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</si>
  <si>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</si>
  <si>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</si>
  <si>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</si>
  <si>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</si>
  <si>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</si>
  <si>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</si>
  <si>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</si>
  <si>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</si>
  <si>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</si>
  <si>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</si>
  <si>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</si>
  <si>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</si>
  <si>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</si>
  <si>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</si>
  <si>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</si>
  <si>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</si>
  <si>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</si>
  <si>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</si>
  <si>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</si>
  <si>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</si>
  <si>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</si>
  <si>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</si>
  <si>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</si>
  <si>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</si>
  <si>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</si>
  <si>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</si>
  <si>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</si>
  <si>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</si>
  <si>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</si>
  <si>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</si>
  <si>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</si>
  <si>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</si>
  <si>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</si>
  <si>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</si>
  <si>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</si>
  <si>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</si>
  <si>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</si>
  <si>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</si>
  <si>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</si>
  <si>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</si>
  <si>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</si>
  <si>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</si>
  <si>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</si>
  <si>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</si>
  <si>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</si>
  <si>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</si>
  <si>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</si>
  <si>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</si>
  <si>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</si>
  <si>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</si>
  <si>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</si>
  <si>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</si>
  <si>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</si>
  <si>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</si>
  <si>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</si>
  <si>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</si>
  <si>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</si>
  <si>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</si>
  <si>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</si>
  <si>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</si>
  <si>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</si>
  <si>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</si>
  <si>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</si>
  <si>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</si>
  <si>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</si>
  <si>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</si>
  <si>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</si>
  <si>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</si>
  <si>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</si>
  <si>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</si>
  <si>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</si>
  <si>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</si>
  <si>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</si>
  <si>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</si>
  <si>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</si>
  <si>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</si>
  <si>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</si>
  <si>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</si>
  <si>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</si>
  <si>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</si>
  <si>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</si>
  <si>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</si>
  <si>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</si>
  <si>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</si>
  <si>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</si>
  <si>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</si>
  <si>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</si>
  <si>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</si>
  <si>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</si>
  <si>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</si>
  <si>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</si>
  <si>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</si>
  <si>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</si>
  <si>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</si>
  <si>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</si>
  <si>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</si>
  <si>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</si>
  <si>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</si>
  <si>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</si>
  <si>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</si>
  <si>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</si>
  <si>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</si>
  <si>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</si>
  <si>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</si>
  <si>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</si>
  <si>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</si>
  <si>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</si>
  <si>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</si>
  <si>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</si>
  <si>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</si>
  <si>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</si>
  <si>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</si>
  <si>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</si>
  <si>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</si>
  <si>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</si>
  <si>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</si>
  <si>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</si>
  <si>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</si>
  <si>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</si>
  <si>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</si>
  <si>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</si>
  <si>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</si>
  <si>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</si>
  <si>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</si>
  <si>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</si>
  <si>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</si>
  <si>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</si>
  <si>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</si>
  <si>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</si>
  <si>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</si>
  <si>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</si>
  <si>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</si>
  <si>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</si>
  <si>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</si>
  <si>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</si>
  <si>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</si>
  <si>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</si>
  <si>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</si>
  <si>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</si>
  <si>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</si>
  <si>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</si>
  <si>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</si>
  <si>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</si>
  <si>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</si>
  <si>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</si>
  <si>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</si>
  <si>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</si>
  <si>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</si>
  <si>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</si>
  <si>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</si>
  <si>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</si>
  <si>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</si>
  <si>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</si>
  <si>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</si>
  <si>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</si>
  <si>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</si>
  <si>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</si>
  <si>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</si>
  <si>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</si>
  <si>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</si>
  <si>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</si>
  <si>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</si>
  <si>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</si>
  <si>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</si>
  <si>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</si>
  <si>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</si>
  <si>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</si>
  <si>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</si>
  <si>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</si>
  <si>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</si>
  <si>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</si>
  <si>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</si>
  <si>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</si>
  <si>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</si>
  <si>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</si>
  <si>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</si>
  <si>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</si>
  <si>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</si>
  <si>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</si>
  <si>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</si>
  <si>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</si>
  <si>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</si>
  <si>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</si>
  <si>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</si>
  <si>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</si>
  <si>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</si>
  <si>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</si>
  <si>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</si>
  <si>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</si>
  <si>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</si>
  <si>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</si>
  <si>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</si>
  <si>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</si>
  <si>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</si>
  <si>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</si>
  <si>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</si>
  <si>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</si>
  <si>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</si>
  <si>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</si>
  <si>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</si>
  <si>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</si>
  <si>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</si>
  <si>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</si>
  <si>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</si>
  <si>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</si>
  <si>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</si>
  <si>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</si>
  <si>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</si>
  <si>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</si>
  <si>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</si>
  <si>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</si>
  <si>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</si>
  <si>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</si>
  <si>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</si>
  <si>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</si>
  <si>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</si>
  <si>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</si>
  <si>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</si>
  <si>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</si>
  <si>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</si>
  <si>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</si>
  <si>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</si>
  <si>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</si>
  <si>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</si>
  <si>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</si>
  <si>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</si>
  <si>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</si>
  <si>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</si>
  <si>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</si>
  <si>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</si>
  <si>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</si>
  <si>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</si>
  <si>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</si>
  <si>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</si>
  <si>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</si>
  <si>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</si>
  <si>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</si>
  <si>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</si>
  <si>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</si>
  <si>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</si>
  <si>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</si>
  <si>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</si>
  <si>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</si>
  <si>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</si>
  <si>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</si>
  <si>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</si>
  <si>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</si>
  <si>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</si>
  <si>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</si>
  <si>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</si>
  <si>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</si>
  <si>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</si>
  <si>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</si>
  <si>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</si>
  <si>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</si>
  <si>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</si>
  <si>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</si>
  <si>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</si>
  <si>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</si>
  <si>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</si>
  <si>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</si>
  <si>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</si>
  <si>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</si>
  <si>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</si>
  <si>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</si>
  <si>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</si>
  <si>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</si>
  <si>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</si>
  <si>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</si>
  <si>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</si>
  <si>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</si>
  <si>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</si>
  <si>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</si>
  <si>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</si>
  <si>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</si>
  <si>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</si>
  <si>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</si>
  <si>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</si>
  <si>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</si>
  <si>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</si>
  <si>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</si>
  <si>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</si>
  <si>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</si>
  <si>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</si>
  <si>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</si>
  <si>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</si>
  <si>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</si>
  <si>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</si>
  <si>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</si>
  <si>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</si>
  <si>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</si>
  <si>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</si>
  <si>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</si>
  <si>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</si>
  <si>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</si>
  <si>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</si>
  <si>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</si>
  <si>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</si>
  <si>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</si>
  <si>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</si>
  <si>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</si>
  <si>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</si>
  <si>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</si>
  <si>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</si>
  <si>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</si>
  <si>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</si>
  <si>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</si>
  <si>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</si>
  <si>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</si>
  <si>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</si>
  <si>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</si>
  <si>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</si>
  <si>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</si>
  <si>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</si>
  <si>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</si>
  <si>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</si>
  <si>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</si>
  <si>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</si>
  <si>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</si>
  <si>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</si>
  <si>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</si>
  <si>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</si>
  <si>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</si>
  <si>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</si>
  <si>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</si>
  <si>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</si>
  <si>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</si>
  <si>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</si>
  <si>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</si>
  <si>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</si>
  <si>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</si>
  <si>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</si>
  <si>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</si>
  <si>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</si>
  <si>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</si>
  <si>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</si>
  <si>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</si>
  <si>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</si>
  <si>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</si>
  <si>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</si>
  <si>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</si>
  <si>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</si>
  <si>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</si>
  <si>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</si>
  <si>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</si>
  <si>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</si>
  <si>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</si>
  <si>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</si>
  <si>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</si>
  <si>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</si>
  <si>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</si>
  <si>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</si>
  <si>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</si>
  <si>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</si>
  <si>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</si>
  <si>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</si>
  <si>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</si>
  <si>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</si>
  <si>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</si>
  <si>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</si>
  <si>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</si>
  <si>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</si>
  <si>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</si>
  <si>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</si>
  <si>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</si>
  <si>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</si>
  <si>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</si>
  <si>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</si>
  <si>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</si>
  <si>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</si>
  <si>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</si>
  <si>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</si>
  <si>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</si>
  <si>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</si>
  <si>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</si>
  <si>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</si>
  <si>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</si>
  <si>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</si>
  <si>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</si>
  <si>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</si>
  <si>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</si>
  <si>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</si>
  <si>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</si>
  <si>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</si>
  <si>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</si>
  <si>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</si>
  <si>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</si>
  <si>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</si>
  <si>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</si>
  <si>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</si>
  <si>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</si>
  <si>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</si>
  <si>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</si>
  <si>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</si>
  <si>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</si>
  <si>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</si>
  <si>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</si>
  <si>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</si>
  <si>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</si>
  <si>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</si>
  <si>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</si>
  <si>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</si>
  <si>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</si>
  <si>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</si>
  <si>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</si>
  <si>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</si>
  <si>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</si>
  <si>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</si>
  <si>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</si>
  <si>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</si>
  <si>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</si>
  <si>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</si>
  <si>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</si>
  <si>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</si>
  <si>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</si>
  <si>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</si>
  <si>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</si>
  <si>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</si>
  <si>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</si>
  <si>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</si>
  <si>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</si>
  <si>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</si>
  <si>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</si>
  <si>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</si>
  <si>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</si>
  <si>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</si>
  <si>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</si>
  <si>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</si>
  <si>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</si>
  <si>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</si>
  <si>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</si>
  <si>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</si>
  <si>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</si>
  <si>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</si>
  <si>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</si>
  <si>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</si>
  <si>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</si>
  <si>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</si>
  <si>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</si>
  <si>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</si>
  <si>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</si>
  <si>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</si>
  <si>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</si>
  <si>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</si>
  <si>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</si>
  <si>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</si>
  <si>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</si>
  <si>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</si>
  <si>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</si>
  <si>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</si>
  <si>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</si>
  <si>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</si>
  <si>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</si>
  <si>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</si>
  <si>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</si>
  <si>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</si>
  <si>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</si>
  <si>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</si>
  <si>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</si>
  <si>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</si>
  <si>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</si>
  <si>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</si>
  <si>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</si>
  <si>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</si>
  <si>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</si>
  <si>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</si>
  <si>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</si>
  <si>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</si>
  <si>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</si>
  <si>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</si>
  <si>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</si>
  <si>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</si>
  <si>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</si>
  <si>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</si>
  <si>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</si>
  <si>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</si>
  <si>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</si>
  <si>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</si>
  <si>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</si>
  <si>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</si>
  <si>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</si>
  <si>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</si>
  <si>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</si>
  <si>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</si>
  <si>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</si>
  <si>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</si>
  <si>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</si>
  <si>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</si>
  <si>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</si>
  <si>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</si>
  <si>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</si>
  <si>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</si>
  <si>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</si>
  <si>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</si>
  <si>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</si>
  <si>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</si>
  <si>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</si>
  <si>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</si>
  <si>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</si>
  <si>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</si>
  <si>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</si>
  <si>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</si>
  <si>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</si>
  <si>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</si>
  <si>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</si>
  <si>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</si>
  <si>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</si>
  <si>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</si>
  <si>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</si>
  <si>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</si>
  <si>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</si>
  <si>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</si>
  <si>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</si>
  <si>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</si>
  <si>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</si>
  <si>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</si>
  <si>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</si>
  <si>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</si>
  <si>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</si>
  <si>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</si>
  <si>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</si>
  <si>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</si>
  <si>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</si>
  <si>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</si>
  <si>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</si>
  <si>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</si>
  <si>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</si>
  <si>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</si>
  <si>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</si>
  <si>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</si>
  <si>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</si>
  <si>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</si>
  <si>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</si>
  <si>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</si>
  <si>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</si>
  <si>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</si>
  <si>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</si>
  <si>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</si>
  <si>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</si>
  <si>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</si>
  <si>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</si>
  <si>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</si>
  <si>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</si>
  <si>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</si>
  <si>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</si>
  <si>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</si>
  <si>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</si>
  <si>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</si>
  <si>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</si>
  <si>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</si>
  <si>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</si>
  <si>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</si>
  <si>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</si>
  <si>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</si>
  <si>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</si>
  <si>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</si>
  <si>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</si>
  <si>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</si>
  <si>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</si>
  <si>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</si>
  <si>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</si>
  <si>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</si>
  <si>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</si>
  <si>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</si>
  <si>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</si>
  <si>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</si>
  <si>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</si>
  <si>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</si>
  <si>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</si>
  <si>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</si>
  <si>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</si>
  <si>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</si>
  <si>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</si>
  <si>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</si>
  <si>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</si>
  <si>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</si>
  <si>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</si>
  <si>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</si>
  <si>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</si>
  <si>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</si>
  <si>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</si>
  <si>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</si>
  <si>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</si>
  <si>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</si>
  <si>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</si>
  <si>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</si>
  <si>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</si>
  <si>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</si>
  <si>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</si>
  <si>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</si>
  <si>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</si>
  <si>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</si>
  <si>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</si>
  <si>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</si>
  <si>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</si>
  <si>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</si>
  <si>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</si>
  <si>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</si>
  <si>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</si>
  <si>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</si>
  <si>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</si>
  <si>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</si>
  <si>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</si>
  <si>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</si>
  <si>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</si>
  <si>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</si>
  <si>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</si>
  <si>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</si>
  <si>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</si>
  <si>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</si>
  <si>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</si>
  <si>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</si>
  <si>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</si>
  <si>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</si>
  <si>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</si>
  <si>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</si>
  <si>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</si>
  <si>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</si>
  <si>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</si>
  <si>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</si>
  <si>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</si>
  <si>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</si>
  <si>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</si>
  <si>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</si>
  <si>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</si>
  <si>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</si>
  <si>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</si>
  <si>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</si>
  <si>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</si>
  <si>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</si>
  <si>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</si>
  <si>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</si>
  <si>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</si>
  <si>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</si>
  <si>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</si>
  <si>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</si>
  <si>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</si>
  <si>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</si>
  <si>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</si>
  <si>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</si>
  <si>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</si>
  <si>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</si>
  <si>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</si>
  <si>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</si>
  <si>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</si>
  <si>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</si>
  <si>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</si>
  <si>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</si>
  <si>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</si>
  <si>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</si>
  <si>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</si>
  <si>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</si>
  <si>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</si>
  <si>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</si>
  <si>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</si>
  <si>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</si>
  <si>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</si>
  <si>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</si>
  <si>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</si>
  <si>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</si>
  <si>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</si>
  <si>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</si>
  <si>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</si>
  <si>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</si>
  <si>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</si>
  <si>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</si>
  <si>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</si>
  <si>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</si>
  <si>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</si>
  <si>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</si>
  <si>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</si>
  <si>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</si>
  <si>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</si>
  <si>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</si>
  <si>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</si>
  <si>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</si>
  <si>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</si>
  <si>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</si>
  <si>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</si>
  <si>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</si>
  <si>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</si>
  <si>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</si>
  <si>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</si>
  <si>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</si>
  <si>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</si>
  <si>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</si>
  <si>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</si>
  <si>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</si>
  <si>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</si>
  <si>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</si>
  <si>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</si>
  <si>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</si>
  <si>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</si>
  <si>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</si>
  <si>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</si>
  <si>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</si>
  <si>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</si>
  <si>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</si>
  <si>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</si>
  <si>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</si>
  <si>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</si>
  <si>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</si>
  <si>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</si>
  <si>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</si>
  <si>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</si>
  <si>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</si>
  <si>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</si>
  <si>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</si>
  <si>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</si>
  <si>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</si>
  <si>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</si>
  <si>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</si>
  <si>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</si>
  <si>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</si>
  <si>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</si>
  <si>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</si>
  <si>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</si>
  <si>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</si>
  <si>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</si>
  <si>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</si>
  <si>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</si>
  <si>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</si>
  <si>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</si>
  <si>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</si>
  <si>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</si>
  <si>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</si>
  <si>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</si>
  <si>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</si>
  <si>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</si>
  <si>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</si>
  <si>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</si>
  <si>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</si>
  <si>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</si>
  <si>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</si>
  <si>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</si>
  <si>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</si>
  <si>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</si>
  <si>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</si>
  <si>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</si>
  <si>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</si>
  <si>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</si>
  <si>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</si>
  <si>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</si>
  <si>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</si>
  <si>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</si>
  <si>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</si>
  <si>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</si>
  <si>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</si>
  <si>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</si>
  <si>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</si>
  <si>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</si>
  <si>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</si>
  <si>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</si>
  <si>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</si>
  <si>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</si>
  <si>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</si>
  <si>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</si>
  <si>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</si>
  <si>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</si>
  <si>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</si>
  <si>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</si>
  <si>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</si>
  <si>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</si>
  <si>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</si>
  <si>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</si>
  <si>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</si>
  <si>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</si>
  <si>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</si>
  <si>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</si>
  <si>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</si>
  <si>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</si>
  <si>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</si>
  <si>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</si>
  <si>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</si>
  <si>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</si>
  <si>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</si>
  <si>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</si>
  <si>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</si>
  <si>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</si>
  <si>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</si>
  <si>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</si>
  <si>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</si>
  <si>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</si>
  <si>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</si>
  <si>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</si>
  <si>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</si>
  <si>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</si>
  <si>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</si>
  <si>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</si>
  <si>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</si>
  <si>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</si>
  <si>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</si>
  <si>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</si>
  <si>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</si>
  <si>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</si>
  <si>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</si>
  <si>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</si>
  <si>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</si>
  <si>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</si>
  <si>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</si>
  <si>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</si>
  <si>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</si>
  <si>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</si>
  <si>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</si>
  <si>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</si>
  <si>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</si>
  <si>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</si>
  <si>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</si>
  <si>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</si>
  <si>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</si>
  <si>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</si>
  <si>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</si>
  <si>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</si>
  <si>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</si>
  <si>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</si>
  <si>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</si>
  <si>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</si>
  <si>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</si>
  <si>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</si>
  <si>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</si>
  <si>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</si>
  <si>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</si>
  <si>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</si>
  <si>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</si>
  <si>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</si>
  <si>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</si>
  <si>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</si>
  <si>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</si>
  <si>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</si>
  <si>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</si>
  <si>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</si>
  <si>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</si>
  <si>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</si>
  <si>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</si>
  <si>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</si>
  <si>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</si>
  <si>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</si>
  <si>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</si>
  <si>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</si>
  <si>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</si>
  <si>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</si>
  <si>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</si>
  <si>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</si>
  <si>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</si>
  <si>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</si>
  <si>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</si>
  <si>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</si>
  <si>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</si>
  <si>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</si>
  <si>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</si>
  <si>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</si>
  <si>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</si>
  <si>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</si>
  <si>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</si>
  <si>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</si>
  <si>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</si>
  <si>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</si>
  <si>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</si>
  <si>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</si>
  <si>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</si>
  <si>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</si>
  <si>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</si>
  <si>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</si>
  <si>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</si>
  <si>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</si>
  <si>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</si>
  <si>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</si>
  <si>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</si>
  <si>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</si>
  <si>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</si>
  <si>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</si>
  <si>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</si>
  <si>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</si>
  <si>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</si>
  <si>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</si>
  <si>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</si>
  <si>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</si>
  <si>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</si>
  <si>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</si>
  <si>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</si>
  <si>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</si>
  <si>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</si>
  <si>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</si>
  <si>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</si>
  <si>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</si>
  <si>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</si>
  <si>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</si>
  <si>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</si>
  <si>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</si>
  <si>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</si>
  <si>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</si>
  <si>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</si>
  <si>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</si>
  <si>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</si>
  <si>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</si>
  <si>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</si>
  <si>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</si>
  <si>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</si>
  <si>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</si>
  <si>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</si>
  <si>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</si>
  <si>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</si>
  <si>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</si>
  <si>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</si>
  <si>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</si>
  <si>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</si>
  <si>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</si>
  <si>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</si>
  <si>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</si>
  <si>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</si>
  <si>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</si>
  <si>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</si>
  <si>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</si>
  <si>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</si>
  <si>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</si>
  <si>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</si>
  <si>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</si>
  <si>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</si>
  <si>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</si>
  <si>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</si>
  <si>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</si>
  <si>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</si>
  <si>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</si>
  <si>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</si>
  <si>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</si>
  <si>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</si>
  <si>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</si>
  <si>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</si>
  <si>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</si>
  <si>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</si>
  <si>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</si>
  <si>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</si>
  <si>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</si>
  <si>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</si>
  <si>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</si>
  <si>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</si>
  <si>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</si>
  <si>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</si>
  <si>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</si>
  <si>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</si>
  <si>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</si>
  <si>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</si>
  <si>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</si>
  <si>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</si>
  <si>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</si>
  <si>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</si>
  <si>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</si>
  <si>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</si>
  <si>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</si>
  <si>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</si>
  <si>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</si>
  <si>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</si>
  <si>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</si>
  <si>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</si>
  <si>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</si>
  <si>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</si>
  <si>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</si>
  <si>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</si>
  <si>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</si>
  <si>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</si>
  <si>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</si>
  <si>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</si>
  <si>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</si>
  <si>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</si>
  <si>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</si>
  <si>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</si>
  <si>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</si>
  <si>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</si>
  <si>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</si>
  <si>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</si>
  <si>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</si>
  <si>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</si>
  <si>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</si>
  <si>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</si>
  <si>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</si>
  <si>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</si>
  <si>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</si>
  <si>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</si>
  <si>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</si>
  <si>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</si>
  <si>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</si>
  <si>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</si>
  <si>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</si>
  <si>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</si>
  <si>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</si>
  <si>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</si>
  <si>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</si>
  <si>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</si>
  <si>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</si>
  <si>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</si>
  <si>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</si>
  <si>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</si>
  <si>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</si>
  <si>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</si>
  <si>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</si>
  <si>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</si>
  <si>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</si>
  <si>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</si>
  <si>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</si>
  <si>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</si>
  <si>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</si>
  <si>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</si>
  <si>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</si>
  <si>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</si>
  <si>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</si>
  <si>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</si>
  <si>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</si>
  <si>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</si>
  <si>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</si>
  <si>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</si>
  <si>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</si>
  <si>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</si>
  <si>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</si>
  <si>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</si>
  <si>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</si>
  <si>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</si>
  <si>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</si>
  <si>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</si>
  <si>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</si>
  <si>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</si>
  <si>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</si>
  <si>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</si>
  <si>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</si>
  <si>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</si>
  <si>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</si>
  <si>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</si>
  <si>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</si>
  <si>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</si>
  <si>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</si>
  <si>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</si>
  <si>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</si>
  <si>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</si>
  <si>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</si>
  <si>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</si>
  <si>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</si>
  <si>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</si>
  <si>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</si>
  <si>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</si>
  <si>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</si>
  <si>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</si>
  <si>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</si>
  <si>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</si>
  <si>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</si>
  <si>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</si>
  <si>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</si>
  <si>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</si>
  <si>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</si>
  <si>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</si>
  <si>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</si>
  <si>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</si>
  <si>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</si>
  <si>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</si>
  <si>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</si>
  <si>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</si>
  <si>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</si>
  <si>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</si>
  <si>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</si>
  <si>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</si>
  <si>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</si>
  <si>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</si>
  <si>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</si>
  <si>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</si>
  <si>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</si>
  <si>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</si>
  <si>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</si>
  <si>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</si>
  <si>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</si>
  <si>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</si>
  <si>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</si>
  <si>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</si>
  <si>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</si>
  <si>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</si>
  <si>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</si>
  <si>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</si>
  <si>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</si>
  <si>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</si>
  <si>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</si>
  <si>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</si>
  <si>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</si>
  <si>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</si>
  <si>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</si>
  <si>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</si>
  <si>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</si>
  <si>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</si>
  <si>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</si>
  <si>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</si>
  <si>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</si>
  <si>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</si>
  <si>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</si>
  <si>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</si>
  <si>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</si>
  <si>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</si>
  <si>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</si>
  <si>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</si>
  <si>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</si>
  <si>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</si>
  <si>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</si>
  <si>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</si>
  <si>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</si>
  <si>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</si>
  <si>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</si>
  <si>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</si>
  <si>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</si>
  <si>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</si>
  <si>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</si>
  <si>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</si>
  <si>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</si>
  <si>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</si>
  <si>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</si>
  <si>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</si>
  <si>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</si>
  <si>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</si>
  <si>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</si>
  <si>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</si>
  <si>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</si>
  <si>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</si>
  <si>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</si>
  <si>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</si>
  <si>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</si>
  <si>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</si>
  <si>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</si>
  <si>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</si>
  <si>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</si>
  <si>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</si>
  <si>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</si>
  <si>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</si>
  <si>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</si>
  <si>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</si>
  <si>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</si>
  <si>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</si>
  <si>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</si>
  <si>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</si>
  <si>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</si>
  <si>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</si>
  <si>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</si>
  <si>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</si>
  <si>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</si>
  <si>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</si>
  <si>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</si>
  <si>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</si>
  <si>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</si>
  <si>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</si>
  <si>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</si>
  <si>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</si>
  <si>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</si>
  <si>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</si>
  <si>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</si>
  <si>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</si>
  <si>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</si>
  <si>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</si>
  <si>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</si>
  <si>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</si>
  <si>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</si>
  <si>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</si>
  <si>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</si>
  <si>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</si>
  <si>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</si>
  <si>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</si>
  <si>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</si>
  <si>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</si>
  <si>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</si>
  <si>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</si>
  <si>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</si>
  <si>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</si>
  <si>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</si>
  <si>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</si>
  <si>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</si>
  <si>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</si>
  <si>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</si>
  <si>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</si>
  <si>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</si>
  <si>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</si>
  <si>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</si>
  <si>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</si>
  <si>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</si>
  <si>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</si>
  <si>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</si>
  <si>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</si>
  <si>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</si>
  <si>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</si>
  <si>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</si>
  <si>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</si>
  <si>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</si>
  <si>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</si>
  <si>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</si>
  <si>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</si>
  <si>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</si>
  <si>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</si>
  <si>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</si>
  <si>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</si>
  <si>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</si>
  <si>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</si>
  <si>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</si>
  <si>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</si>
  <si>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</si>
  <si>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</si>
  <si>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</si>
  <si>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</si>
  <si>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</si>
  <si>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</si>
  <si>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</si>
  <si>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</si>
  <si>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</si>
  <si>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</si>
  <si>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</si>
  <si>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</si>
  <si>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</si>
  <si>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</si>
  <si>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</si>
  <si>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</si>
  <si>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</si>
  <si>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</si>
  <si>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</si>
  <si>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</si>
  <si>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</si>
  <si>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</si>
  <si>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</si>
  <si>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</si>
  <si>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</si>
  <si>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</si>
  <si>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</si>
  <si>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</si>
  <si>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</si>
  <si>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</si>
  <si>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</si>
  <si>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</si>
  <si>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</si>
  <si>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</si>
  <si>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</si>
  <si>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</si>
  <si>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</si>
  <si>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</si>
  <si>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</si>
  <si>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</si>
  <si>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</si>
  <si>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</si>
  <si>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</si>
  <si>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</si>
  <si>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</si>
  <si>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</si>
  <si>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</si>
  <si>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</si>
  <si>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</si>
  <si>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</si>
  <si>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</si>
  <si>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</si>
  <si>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</si>
  <si>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</si>
  <si>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</si>
  <si>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</si>
  <si>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</si>
  <si>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</si>
  <si>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</si>
  <si>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</si>
  <si>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</si>
  <si>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</si>
  <si>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</si>
  <si>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</si>
  <si>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</si>
  <si>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</si>
  <si>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</si>
  <si>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</si>
  <si>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</si>
  <si>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</si>
  <si>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</si>
  <si>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</si>
  <si>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</si>
  <si>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</si>
  <si>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</si>
  <si>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</si>
  <si>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</si>
  <si>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</si>
  <si>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</si>
  <si>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</si>
  <si>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</si>
  <si>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</si>
  <si>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</si>
  <si>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</si>
  <si>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</si>
  <si>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</si>
  <si>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</si>
  <si>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</si>
  <si>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</si>
  <si>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</si>
  <si>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</si>
  <si>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</si>
  <si>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</si>
  <si>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</si>
  <si>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</si>
  <si>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</si>
  <si>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</si>
  <si>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</si>
  <si>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</si>
  <si>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</si>
  <si>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</si>
  <si>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</si>
  <si>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</si>
  <si>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</si>
  <si>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</si>
  <si>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</si>
  <si>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</si>
  <si>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</si>
  <si>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</si>
  <si>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</si>
  <si>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</si>
  <si>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</si>
  <si>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</si>
  <si>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</si>
  <si>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</si>
  <si>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</si>
  <si>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</si>
  <si>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</si>
  <si>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</si>
  <si>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</si>
  <si>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</si>
  <si>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</si>
  <si>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</si>
  <si>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</si>
  <si>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</si>
  <si>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</si>
  <si>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</si>
  <si>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</si>
  <si>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</si>
  <si>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</si>
  <si>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</si>
  <si>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</si>
  <si>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</si>
  <si>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</si>
  <si>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</si>
  <si>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</si>
  <si>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</si>
  <si>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</si>
  <si>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</si>
  <si>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</si>
  <si>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</si>
  <si>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</si>
  <si>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</si>
  <si>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</si>
  <si>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</si>
  <si>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</si>
  <si>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</si>
  <si>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</si>
  <si>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</si>
  <si>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</si>
  <si>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</si>
  <si>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</si>
  <si>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</si>
  <si>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</si>
  <si>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</si>
  <si>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</si>
  <si>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</si>
  <si>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</si>
  <si>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</si>
  <si>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</si>
  <si>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</si>
  <si>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</si>
  <si>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</si>
  <si>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</si>
  <si>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</si>
  <si>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</si>
  <si>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</si>
  <si>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</si>
  <si>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</si>
  <si>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</si>
  <si>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</si>
  <si>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</si>
  <si>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</si>
  <si>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</si>
  <si>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</si>
  <si>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</si>
  <si>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</si>
  <si>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</si>
  <si>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</si>
  <si>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</si>
  <si>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</si>
  <si>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</si>
  <si>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</si>
  <si>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</si>
  <si>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</si>
  <si>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</si>
  <si>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</si>
  <si>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</si>
  <si>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</si>
  <si>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</si>
  <si>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</si>
  <si>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</si>
  <si>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</si>
  <si>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</si>
  <si>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</si>
  <si>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</si>
  <si>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</si>
  <si>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</si>
  <si>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</si>
  <si>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</si>
  <si>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</si>
  <si>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</si>
  <si>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</si>
  <si>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</si>
  <si>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</si>
  <si>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</si>
  <si>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</si>
  <si>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</si>
  <si>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</si>
  <si>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</si>
  <si>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</si>
  <si>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</si>
  <si>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</si>
  <si>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</si>
  <si>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</si>
  <si>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</si>
  <si>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</si>
  <si>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</si>
  <si>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</si>
  <si>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</si>
  <si>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</si>
  <si>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</si>
  <si>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</si>
  <si>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</si>
  <si>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</si>
  <si>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</si>
  <si>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</si>
  <si>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</si>
  <si>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</si>
  <si>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</si>
  <si>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</si>
  <si>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</si>
  <si>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</si>
  <si>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</si>
  <si>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</si>
  <si>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</si>
  <si>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</si>
  <si>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</si>
  <si>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</si>
  <si>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</si>
  <si>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</si>
  <si>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</si>
  <si>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</si>
  <si>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</si>
  <si>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</si>
  <si>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</si>
  <si>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</si>
  <si>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</si>
  <si>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</si>
  <si>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</si>
  <si>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</si>
  <si>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</si>
  <si>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</si>
  <si>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</si>
  <si>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</si>
  <si>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</si>
  <si>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</si>
  <si>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</si>
  <si>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</si>
  <si>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</si>
  <si>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</si>
  <si>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</si>
  <si>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</si>
  <si>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</si>
  <si>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</si>
  <si>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</si>
  <si>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</si>
  <si>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</si>
  <si>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</si>
  <si>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</si>
  <si>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</si>
  <si>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</si>
  <si>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</si>
  <si>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</si>
  <si>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</si>
  <si>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</si>
  <si>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</si>
  <si>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</si>
  <si>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</si>
  <si>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</si>
  <si>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</si>
  <si>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</si>
  <si>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</si>
  <si>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</si>
  <si>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</si>
  <si>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</si>
  <si>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</si>
  <si>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</si>
  <si>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</si>
  <si>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</si>
  <si>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</si>
  <si>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</si>
  <si>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</si>
  <si>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</si>
  <si>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</si>
  <si>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</si>
  <si>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</si>
  <si>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</si>
  <si>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</si>
  <si>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</si>
  <si>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</si>
  <si>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</si>
  <si>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</si>
  <si>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</si>
  <si>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</si>
  <si>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</si>
  <si>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</si>
  <si>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</si>
  <si>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</si>
  <si>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</si>
  <si>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</si>
  <si>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</si>
  <si>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</si>
  <si>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</si>
  <si>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</si>
  <si>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</si>
  <si>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</si>
  <si>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</si>
  <si>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</si>
  <si>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</si>
  <si>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</si>
  <si>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</si>
  <si>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</si>
  <si>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</si>
  <si>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</si>
  <si>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</si>
  <si>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</si>
  <si>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</si>
  <si>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</si>
  <si>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</si>
  <si>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</si>
  <si>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</si>
  <si>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</si>
  <si>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</si>
  <si>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</si>
  <si>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</si>
  <si>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</si>
  <si>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</si>
  <si>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</si>
  <si>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</si>
  <si>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</si>
  <si>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</si>
  <si>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</si>
  <si>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</si>
  <si>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</si>
  <si>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</si>
  <si>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</si>
  <si>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</si>
  <si>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</si>
  <si>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</si>
  <si>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</si>
  <si>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</si>
  <si>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</si>
  <si>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</si>
  <si>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</si>
  <si>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</si>
  <si>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</si>
  <si>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</si>
  <si>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</si>
  <si>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</si>
  <si>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</si>
  <si>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</si>
  <si>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</si>
  <si>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</si>
  <si>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</si>
  <si>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</si>
  <si>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</si>
  <si>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</si>
  <si>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</si>
  <si>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</si>
  <si>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</si>
  <si>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</si>
  <si>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</si>
  <si>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</si>
  <si>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</si>
  <si>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</si>
  <si>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</si>
  <si>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</si>
  <si>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</si>
  <si>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</si>
  <si>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</si>
  <si>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</si>
  <si>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</si>
  <si>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</si>
  <si>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</si>
  <si>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</si>
  <si>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</si>
  <si>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</si>
  <si>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</si>
  <si>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</si>
  <si>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</si>
  <si>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</si>
  <si>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</si>
  <si>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</si>
  <si>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</si>
  <si>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</si>
  <si>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</si>
  <si>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</si>
  <si>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</si>
  <si>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</si>
  <si>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</si>
  <si>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</si>
  <si>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</si>
  <si>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</si>
  <si>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</si>
  <si>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</si>
  <si>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</si>
  <si>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</si>
  <si>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</si>
  <si>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</si>
  <si>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</si>
  <si>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</si>
  <si>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</si>
  <si>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</si>
  <si>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</si>
  <si>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</si>
  <si>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</si>
  <si>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</si>
  <si>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</si>
  <si>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</si>
  <si>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</si>
  <si>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</si>
  <si>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</si>
  <si>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</si>
  <si>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</si>
  <si>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</si>
  <si>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</si>
  <si>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</si>
  <si>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</si>
  <si>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</si>
  <si>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</si>
  <si>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</si>
  <si>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</si>
  <si>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</si>
  <si>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</si>
  <si>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</si>
  <si>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</si>
  <si>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</si>
  <si>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</si>
  <si>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</si>
  <si>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</si>
  <si>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</si>
  <si>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</si>
  <si>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</si>
  <si>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</si>
  <si>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</si>
  <si>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</si>
  <si>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</si>
  <si>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</si>
  <si>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</si>
  <si>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</si>
  <si>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</si>
  <si>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</si>
  <si>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</si>
  <si>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</si>
  <si>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</si>
  <si>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</si>
  <si>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</si>
  <si>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</si>
  <si>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</si>
  <si>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</si>
  <si>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</si>
  <si>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</si>
  <si>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</si>
  <si>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</si>
  <si>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</si>
  <si>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</si>
  <si>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</si>
  <si>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</si>
  <si>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</si>
  <si>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</si>
  <si>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</si>
  <si>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</si>
  <si>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</si>
  <si>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</si>
  <si>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</si>
  <si>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</si>
  <si>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</si>
  <si>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</si>
  <si>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</si>
  <si>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</si>
  <si>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</si>
  <si>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</si>
  <si>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</si>
  <si>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</si>
  <si>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</si>
  <si>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</si>
  <si>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</si>
  <si>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</si>
  <si>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</si>
  <si>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</si>
  <si>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</si>
  <si>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</si>
  <si>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</si>
  <si>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</si>
  <si>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</si>
  <si>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</si>
  <si>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</si>
  <si>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</si>
  <si>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</si>
  <si>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</si>
  <si>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</si>
  <si>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</si>
  <si>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</si>
  <si>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</si>
  <si>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</si>
  <si>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</si>
  <si>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</si>
  <si>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</si>
  <si>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</si>
  <si>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</si>
  <si>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</si>
  <si>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</si>
  <si>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</si>
  <si>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</si>
  <si>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</si>
  <si>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</si>
  <si>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</si>
  <si>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</si>
  <si>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</si>
  <si>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</si>
  <si>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</si>
  <si>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</si>
  <si>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</si>
  <si>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</si>
  <si>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</si>
  <si>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</si>
  <si>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</si>
  <si>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</si>
  <si>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</si>
  <si>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</si>
  <si>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</si>
  <si>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</si>
  <si>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</si>
  <si>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</si>
  <si>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</si>
  <si>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</si>
  <si>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</si>
  <si>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</si>
  <si>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</si>
  <si>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</si>
  <si>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</si>
  <si>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</si>
  <si>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</si>
  <si>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</si>
  <si>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</si>
  <si>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</si>
  <si>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</si>
  <si>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</si>
  <si>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</si>
  <si>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</si>
  <si>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</si>
  <si>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</si>
  <si>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</si>
  <si>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</si>
  <si>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</si>
  <si>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</si>
  <si>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</si>
  <si>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</si>
  <si>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</si>
  <si>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</si>
  <si>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</si>
  <si>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</si>
  <si>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</si>
  <si>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</si>
  <si>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</si>
  <si>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</si>
  <si>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</si>
  <si>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</si>
  <si>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</si>
  <si>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</si>
  <si>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</si>
  <si>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</si>
  <si>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</si>
  <si>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</si>
  <si>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</si>
  <si>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</si>
  <si>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</si>
  <si>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</si>
  <si>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</si>
  <si>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</si>
  <si>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</si>
  <si>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</si>
  <si>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</si>
  <si>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</si>
  <si>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</si>
  <si>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</si>
  <si>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</si>
  <si>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</si>
  <si>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</si>
  <si>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</si>
  <si>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</si>
  <si>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</si>
  <si>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</si>
  <si>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</si>
  <si>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</si>
  <si>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</si>
  <si>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</si>
  <si>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</si>
  <si>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</si>
  <si>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</si>
  <si>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</si>
  <si>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</si>
  <si>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</si>
  <si>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</si>
  <si>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</si>
  <si>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</si>
  <si>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</si>
  <si>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</si>
  <si>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</si>
  <si>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</si>
  <si>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</si>
  <si>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</si>
  <si>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</si>
  <si>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</si>
  <si>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</si>
  <si>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</si>
  <si>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</si>
  <si>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</si>
  <si>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</si>
  <si>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</si>
  <si>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</si>
  <si>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</si>
  <si>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</si>
  <si>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</si>
  <si>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</si>
  <si>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</si>
  <si>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</si>
  <si>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</si>
  <si>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</si>
  <si>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</si>
  <si>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</si>
  <si>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</si>
  <si>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</si>
  <si>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</si>
  <si>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</si>
  <si>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</si>
  <si>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</si>
  <si>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</si>
  <si>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</si>
  <si>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</si>
  <si>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</si>
  <si>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</si>
  <si>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</si>
  <si>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</si>
  <si>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</si>
  <si>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</si>
  <si>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</si>
  <si>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</si>
  <si>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</si>
  <si>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</si>
  <si>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</si>
  <si>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</si>
  <si>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</si>
  <si>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</si>
  <si>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</si>
  <si>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</si>
  <si>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</si>
  <si>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</si>
  <si>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</si>
  <si>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</si>
  <si>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</si>
  <si>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</si>
  <si>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</si>
  <si>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</si>
  <si>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</si>
  <si>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</si>
  <si>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</si>
  <si>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</si>
  <si>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</si>
  <si>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</si>
  <si>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</si>
  <si>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</si>
  <si>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</si>
  <si>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</si>
  <si>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</si>
  <si>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</si>
  <si>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</si>
  <si>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</si>
  <si>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</si>
  <si>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</si>
  <si>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</si>
  <si>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</si>
  <si>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</si>
  <si>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</si>
  <si>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</si>
  <si>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</si>
  <si>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</si>
  <si>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</si>
  <si>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</si>
  <si>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</si>
  <si>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</si>
  <si>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</si>
  <si>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</si>
  <si>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</si>
  <si>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</si>
  <si>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</si>
  <si>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</si>
  <si>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</si>
  <si>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</si>
  <si>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</si>
  <si>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</si>
  <si>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</si>
  <si>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</si>
  <si>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</si>
  <si>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</si>
  <si>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</si>
  <si>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</si>
  <si>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</si>
  <si>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</si>
  <si>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</si>
  <si>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</si>
  <si>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</si>
  <si>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</si>
  <si>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</si>
  <si>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</si>
  <si>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</si>
  <si>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</si>
  <si>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</si>
  <si>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</si>
  <si>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</si>
  <si>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</si>
  <si>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</si>
  <si>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</si>
  <si>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</si>
  <si>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</si>
  <si>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</si>
  <si>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</si>
  <si>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</si>
  <si>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</si>
  <si>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</si>
  <si>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</si>
  <si>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</si>
  <si>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</si>
  <si>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</si>
  <si>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</si>
  <si>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</si>
  <si>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</si>
  <si>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</si>
  <si>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</si>
  <si>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</si>
  <si>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</si>
  <si>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</si>
  <si>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</si>
  <si>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</si>
  <si>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</si>
  <si>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</si>
  <si>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</si>
  <si>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</si>
  <si>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</si>
  <si>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</si>
  <si>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</si>
  <si>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</si>
  <si>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</si>
  <si>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</si>
  <si>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</si>
  <si>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</si>
  <si>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</si>
  <si>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</si>
  <si>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</si>
  <si>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</si>
  <si>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</si>
  <si>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</si>
  <si>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</si>
  <si>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</si>
  <si>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</si>
  <si>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</si>
  <si>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</si>
  <si>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</si>
  <si>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</si>
  <si>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</si>
  <si>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</si>
  <si>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</si>
  <si>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</si>
  <si>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</si>
  <si>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</si>
  <si>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</si>
  <si>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</si>
  <si>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</si>
  <si>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</si>
  <si>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</si>
  <si>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</si>
  <si>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</si>
  <si>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</si>
  <si>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</si>
  <si>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</si>
  <si>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</si>
  <si>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</si>
  <si>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</si>
  <si>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</si>
  <si>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</si>
  <si>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</si>
  <si>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</si>
  <si>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</si>
  <si>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</si>
  <si>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</si>
  <si>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</si>
  <si>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</si>
  <si>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</si>
  <si>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</si>
  <si>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</si>
  <si>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</si>
  <si>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</si>
  <si>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</si>
  <si>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</si>
  <si>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</si>
  <si>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</si>
  <si>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</si>
  <si>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</si>
  <si>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</si>
  <si>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</si>
  <si>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</si>
  <si>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</si>
  <si>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</si>
  <si>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</si>
  <si>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</si>
  <si>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</si>
  <si>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</si>
  <si>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</si>
  <si>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</si>
  <si>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</si>
  <si>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</si>
  <si>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</si>
  <si>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</si>
  <si>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</si>
  <si>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</si>
  <si>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</si>
  <si>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</si>
  <si>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</si>
  <si>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</si>
  <si>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</si>
  <si>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</si>
  <si>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</si>
  <si>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</si>
  <si>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</si>
  <si>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</si>
  <si>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</si>
  <si>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</si>
  <si>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</si>
  <si>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</si>
  <si>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</si>
  <si>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</si>
  <si>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</si>
  <si>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</si>
  <si>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</si>
  <si>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</si>
  <si>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</si>
  <si>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</si>
  <si>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</si>
  <si>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</si>
  <si>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</si>
  <si>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</si>
  <si>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</si>
  <si>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</si>
  <si>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</si>
  <si>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</si>
  <si>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</si>
  <si>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</si>
  <si>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</si>
  <si>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</si>
  <si>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</si>
  <si>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</si>
  <si>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</si>
  <si>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</si>
  <si>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</si>
  <si>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</si>
  <si>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</si>
  <si>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</si>
  <si>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</si>
  <si>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</si>
  <si>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</si>
  <si>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</si>
  <si>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</si>
  <si>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</si>
  <si>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</si>
  <si>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</si>
  <si>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</si>
  <si>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</si>
  <si>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</si>
  <si>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</si>
  <si>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</si>
  <si>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</si>
  <si>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</si>
  <si>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</si>
  <si>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</si>
  <si>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</si>
  <si>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</si>
  <si>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</si>
  <si>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</si>
  <si>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</si>
  <si>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</si>
  <si>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</si>
  <si>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</si>
  <si>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</si>
  <si>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</si>
  <si>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</si>
  <si>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</si>
  <si>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</si>
  <si>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</si>
  <si>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</si>
  <si>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</si>
  <si>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</si>
  <si>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</si>
  <si>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</si>
  <si>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</si>
  <si>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</si>
  <si>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</si>
  <si>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</si>
  <si>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</si>
  <si>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</si>
  <si>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</si>
  <si>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</si>
  <si>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</si>
  <si>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</si>
  <si>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</si>
  <si>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</si>
  <si>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</si>
  <si>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</si>
  <si>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</si>
  <si>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</si>
  <si>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</si>
  <si>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</si>
  <si>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</si>
  <si>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</si>
  <si>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</si>
  <si>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</si>
  <si>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</si>
  <si>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</si>
  <si>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</si>
  <si>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</si>
  <si>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</si>
  <si>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</si>
  <si>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</si>
  <si>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</si>
  <si>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</si>
  <si>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</si>
  <si>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</si>
  <si>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</si>
  <si>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</si>
  <si>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</si>
  <si>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</si>
  <si>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</si>
  <si>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</si>
  <si>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</si>
  <si>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</si>
  <si>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</si>
  <si>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</si>
  <si>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</si>
  <si>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</si>
  <si>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</si>
  <si>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</si>
  <si>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</si>
  <si>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</si>
  <si>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</si>
  <si>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</si>
  <si>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</si>
  <si>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</si>
  <si>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</si>
  <si>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</si>
  <si>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</si>
  <si>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</si>
  <si>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</si>
  <si>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</si>
  <si>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</si>
  <si>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</si>
  <si>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</si>
  <si>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</si>
  <si>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</si>
  <si>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</si>
  <si>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</si>
  <si>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</si>
  <si>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</si>
  <si>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</si>
  <si>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</si>
  <si>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</si>
  <si>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</si>
  <si>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</si>
  <si>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</si>
  <si>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</si>
  <si>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</si>
  <si>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</si>
  <si>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</si>
  <si>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</si>
  <si>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</si>
  <si>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</si>
  <si>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</si>
  <si>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</si>
  <si>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</si>
  <si>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</si>
  <si>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</si>
  <si>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</si>
  <si>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</si>
  <si>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</si>
  <si>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</si>
  <si>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</si>
  <si>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</si>
  <si>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</si>
  <si>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</si>
  <si>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</si>
  <si>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</si>
  <si>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</si>
  <si>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</si>
  <si>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</si>
  <si>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</si>
  <si>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</si>
  <si>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</si>
  <si>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</si>
  <si>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</si>
  <si>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</si>
  <si>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</si>
  <si>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</si>
  <si>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</si>
  <si>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</si>
  <si>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</si>
  <si>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</si>
  <si>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</si>
  <si>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</si>
  <si>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</si>
  <si>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</si>
  <si>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</si>
  <si>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</si>
  <si>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</si>
  <si>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</si>
  <si>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</si>
  <si>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</si>
  <si>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</si>
  <si>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</si>
  <si>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</si>
  <si>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</si>
  <si>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</si>
  <si>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</si>
  <si>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</si>
  <si>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</si>
  <si>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</si>
  <si>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</si>
  <si>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</si>
  <si>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</si>
  <si>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</si>
  <si>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</si>
  <si>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</si>
  <si>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</si>
  <si>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</si>
  <si>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</si>
  <si>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</si>
  <si>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</si>
  <si>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</si>
  <si>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</si>
  <si>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</si>
  <si>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</si>
  <si>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</si>
  <si>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</si>
  <si>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</si>
  <si>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</si>
  <si>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</si>
  <si>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</si>
  <si>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</si>
  <si>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</si>
  <si>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</si>
  <si>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</si>
  <si>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</si>
  <si>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</si>
  <si>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</si>
  <si>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</si>
  <si>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</si>
  <si>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</si>
  <si>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</si>
  <si>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</si>
  <si>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</si>
  <si>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</si>
  <si>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</si>
  <si>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</si>
  <si>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</si>
  <si>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</si>
  <si>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</si>
  <si>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</si>
  <si>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</si>
  <si>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</si>
  <si>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</si>
  <si>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</si>
  <si>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</si>
  <si>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</si>
  <si>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</si>
  <si>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</si>
  <si>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</si>
  <si>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</si>
  <si>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</si>
  <si>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</si>
  <si>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</si>
  <si>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</si>
  <si>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</si>
  <si>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</si>
  <si>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</si>
  <si>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</si>
  <si>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</si>
  <si>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</si>
  <si>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</si>
  <si>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</si>
  <si>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</si>
  <si>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</si>
  <si>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</si>
  <si>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</si>
  <si>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</si>
  <si>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</si>
  <si>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</si>
  <si>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</si>
  <si>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</si>
  <si>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</si>
  <si>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</si>
  <si>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</si>
  <si>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</si>
  <si>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</si>
  <si>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</si>
  <si>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</si>
  <si>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</si>
  <si>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</si>
  <si>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</si>
  <si>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</si>
  <si>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</si>
  <si>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</si>
  <si>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</si>
  <si>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</si>
  <si>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</si>
  <si>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</si>
  <si>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</si>
  <si>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</si>
  <si>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</si>
  <si>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</si>
  <si>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</si>
  <si>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</si>
  <si>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</si>
  <si>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</si>
  <si>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</si>
  <si>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</si>
  <si>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</si>
  <si>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</si>
  <si>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</si>
  <si>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</si>
  <si>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</si>
  <si>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</si>
  <si>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</si>
  <si>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</si>
  <si>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</si>
  <si>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</si>
  <si>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</si>
  <si>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</si>
  <si>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</si>
  <si>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</si>
  <si>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</si>
  <si>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</si>
  <si>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</si>
  <si>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</si>
  <si>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</si>
  <si>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</si>
  <si>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</si>
  <si>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</si>
  <si>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</si>
  <si>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</si>
  <si>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</si>
  <si>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</si>
  <si>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</si>
  <si>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</si>
  <si>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</si>
  <si>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</si>
  <si>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</si>
  <si>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</si>
  <si>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</si>
  <si>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</si>
  <si>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</si>
  <si>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</si>
  <si>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</si>
  <si>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</si>
  <si>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</si>
  <si>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</si>
  <si>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</si>
  <si>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</si>
  <si>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</si>
  <si>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</si>
  <si>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</si>
  <si>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</si>
  <si>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</si>
  <si>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</si>
  <si>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</si>
  <si>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</si>
  <si>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</si>
  <si>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</si>
  <si>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</si>
  <si>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</si>
  <si>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</si>
  <si>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</si>
  <si>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</si>
  <si>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</si>
  <si>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</si>
  <si>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</si>
  <si>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</si>
  <si>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</si>
  <si>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</si>
  <si>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</si>
  <si>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</si>
  <si>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</si>
  <si>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</si>
  <si>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</si>
  <si>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</si>
  <si>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</si>
  <si>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</si>
  <si>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</si>
  <si>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</si>
  <si>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</si>
  <si>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</si>
  <si>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</si>
  <si>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</si>
  <si>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</si>
  <si>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</si>
  <si>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</si>
  <si>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</si>
  <si>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</si>
  <si>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</si>
  <si>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</si>
  <si>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</si>
  <si>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</si>
  <si>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</si>
  <si>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</si>
  <si>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</si>
  <si>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</si>
  <si>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</si>
  <si>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</si>
  <si>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</si>
  <si>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</si>
  <si>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</si>
  <si>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</si>
  <si>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</si>
  <si>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</si>
  <si>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</si>
  <si>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</si>
  <si>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</si>
  <si>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</si>
  <si>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</si>
  <si>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</si>
  <si>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</si>
  <si>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</si>
  <si>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</si>
  <si>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</si>
  <si>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</si>
  <si>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</si>
  <si>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</si>
  <si>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</si>
  <si>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</si>
  <si>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</si>
  <si>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</si>
  <si>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</si>
  <si>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</si>
  <si>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</si>
  <si>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</si>
  <si>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</si>
  <si>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</si>
  <si>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</si>
  <si>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</si>
  <si>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</si>
  <si>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</si>
  <si>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</si>
  <si>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</si>
  <si>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</si>
  <si>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</si>
  <si>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</si>
  <si>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</si>
  <si>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</si>
  <si>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</si>
  <si>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</si>
  <si>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</si>
  <si>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</si>
  <si>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</si>
  <si>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</si>
  <si>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</si>
  <si>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</si>
  <si>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</si>
  <si>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</si>
  <si>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</si>
  <si>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</si>
  <si>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</si>
  <si>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</si>
  <si>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</si>
  <si>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</si>
  <si>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</si>
  <si>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</si>
  <si>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</si>
  <si>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</si>
  <si>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</si>
  <si>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</si>
  <si>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</si>
  <si>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</si>
  <si>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</si>
  <si>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</si>
  <si>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</si>
  <si>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</si>
  <si>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</si>
  <si>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</si>
  <si>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</si>
  <si>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</si>
  <si>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</si>
  <si>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</si>
  <si>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</si>
  <si>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</si>
  <si>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</si>
  <si>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</si>
  <si>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</si>
  <si>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</si>
  <si>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</si>
  <si>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</si>
  <si>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</si>
  <si>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</si>
  <si>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</si>
  <si>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</si>
  <si>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</si>
  <si>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</si>
  <si>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</si>
  <si>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</si>
  <si>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</si>
  <si>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</si>
  <si>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</si>
  <si>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</si>
  <si>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</si>
  <si>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</si>
  <si>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</si>
  <si>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</si>
  <si>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</si>
  <si>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</si>
  <si>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</si>
  <si>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</si>
  <si>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</si>
  <si>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</si>
  <si>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</si>
  <si>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</si>
  <si>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</si>
  <si>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</si>
  <si>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</si>
  <si>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</si>
  <si>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</si>
  <si>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</si>
  <si>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</si>
  <si>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</si>
  <si>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</si>
  <si>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</si>
  <si>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</si>
  <si>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</si>
  <si>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</si>
  <si>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</si>
  <si>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</si>
  <si>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</si>
  <si>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</si>
  <si>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</si>
  <si>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</si>
  <si>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</si>
  <si>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</si>
  <si>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</si>
  <si>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</si>
  <si>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</si>
  <si>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</si>
  <si>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</si>
  <si>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</si>
  <si>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</si>
  <si>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</si>
  <si>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</si>
  <si>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</si>
  <si>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</si>
  <si>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</si>
  <si>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</si>
  <si>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</si>
  <si>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</si>
  <si>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</si>
  <si>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</si>
  <si>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</si>
  <si>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</si>
  <si>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</si>
  <si>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</si>
  <si>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</si>
  <si>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</si>
  <si>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</si>
  <si>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</si>
  <si>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</si>
  <si>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</si>
  <si>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</si>
  <si>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</si>
  <si>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</si>
  <si>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</si>
  <si>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</si>
  <si>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</si>
  <si>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</si>
  <si>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</si>
  <si>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</si>
  <si>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</si>
  <si>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</si>
  <si>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</si>
  <si>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</si>
  <si>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</si>
  <si>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</si>
  <si>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</si>
  <si>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</si>
  <si>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</si>
  <si>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</si>
  <si>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</si>
  <si>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</si>
  <si>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</si>
  <si>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</si>
  <si>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</si>
  <si>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</si>
  <si>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</si>
  <si>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</si>
  <si>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</si>
  <si>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</si>
  <si>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</si>
  <si>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</si>
  <si>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</si>
  <si>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</si>
  <si>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</si>
  <si>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</si>
  <si>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</si>
  <si>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</si>
  <si>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</si>
  <si>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</si>
  <si>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</si>
  <si>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</si>
  <si>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</si>
  <si>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</si>
  <si>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</si>
  <si>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</si>
  <si>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</si>
  <si>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</si>
  <si>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</si>
  <si>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</si>
  <si>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</si>
  <si>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</si>
  <si>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</si>
  <si>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</si>
  <si>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</si>
  <si>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</si>
  <si>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</si>
  <si>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</si>
  <si>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</si>
  <si>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</si>
  <si>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</si>
  <si>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</si>
  <si>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</si>
  <si>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</si>
  <si>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</si>
  <si>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</si>
  <si>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</si>
  <si>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</si>
  <si>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</si>
  <si>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</si>
  <si>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</si>
  <si>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</si>
  <si>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</si>
  <si>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</si>
  <si>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</si>
  <si>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</si>
  <si>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</si>
  <si>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</si>
  <si>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</si>
  <si>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</si>
  <si>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</si>
  <si>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</si>
  <si>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</si>
  <si>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</si>
  <si>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</si>
  <si>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</si>
  <si>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</si>
  <si>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</si>
  <si>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</si>
  <si>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</si>
  <si>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</si>
  <si>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</si>
  <si>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</si>
  <si>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</si>
  <si>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</si>
  <si>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</si>
  <si>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</si>
  <si>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</si>
  <si>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</si>
  <si>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</si>
  <si>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</si>
  <si>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</si>
  <si>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</si>
  <si>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</si>
  <si>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</si>
  <si>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</si>
  <si>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</si>
  <si>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</si>
  <si>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</si>
  <si>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</si>
  <si>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</si>
  <si>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</si>
  <si>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</si>
  <si>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</si>
  <si>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</si>
  <si>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</si>
  <si>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</si>
  <si>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</si>
  <si>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</si>
  <si>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</si>
  <si>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</si>
  <si>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</si>
  <si>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</si>
  <si>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</si>
  <si>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</si>
  <si>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</si>
  <si>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</si>
  <si>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</si>
  <si>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</si>
  <si>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</si>
  <si>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</si>
  <si>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</si>
  <si>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</si>
  <si>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</si>
  <si>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</si>
  <si>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</si>
  <si>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</si>
  <si>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</si>
  <si>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</si>
  <si>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</si>
  <si>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</si>
  <si>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</si>
  <si>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</si>
  <si>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</si>
  <si>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</si>
  <si>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</si>
  <si>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</si>
  <si>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</si>
  <si>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</si>
  <si>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</si>
  <si>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</si>
  <si>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</si>
  <si>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</si>
  <si>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</si>
  <si>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</si>
  <si>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</si>
  <si>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</si>
  <si>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</si>
  <si>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</si>
  <si>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</si>
  <si>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</si>
  <si>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</si>
  <si>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</si>
  <si>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</si>
  <si>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</si>
  <si>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</si>
  <si>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</si>
  <si>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</si>
  <si>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</si>
  <si>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</si>
  <si>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</si>
  <si>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</si>
  <si>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</si>
  <si>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</si>
  <si>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</si>
  <si>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</si>
  <si>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</si>
  <si>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</si>
  <si>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</si>
  <si>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</si>
  <si>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</si>
  <si>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</si>
  <si>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</si>
  <si>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</si>
  <si>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</si>
  <si>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</si>
  <si>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</si>
  <si>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</si>
  <si>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</si>
  <si>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</si>
  <si>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</si>
  <si>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</si>
  <si>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</si>
  <si>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</si>
  <si>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</si>
  <si>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</si>
  <si>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</si>
  <si>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</si>
  <si>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</si>
  <si>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</si>
  <si>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</si>
  <si>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</si>
  <si>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</si>
  <si>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</si>
  <si>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</si>
  <si>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</si>
  <si>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</si>
  <si>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</si>
  <si>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</si>
  <si>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</si>
  <si>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</si>
  <si>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</si>
  <si>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</si>
  <si>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</si>
  <si>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</si>
  <si>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</si>
  <si>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</si>
  <si>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</si>
  <si>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</si>
  <si>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</si>
  <si>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</si>
  <si>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</si>
  <si>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</si>
  <si>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</si>
  <si>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</si>
  <si>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</si>
  <si>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</si>
  <si>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</si>
  <si>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</si>
  <si>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</si>
  <si>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</si>
  <si>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</si>
  <si>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</si>
  <si>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</si>
  <si>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</si>
  <si>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</si>
  <si>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</si>
  <si>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</si>
  <si>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</si>
  <si>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</si>
  <si>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</si>
  <si>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</si>
  <si>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</si>
  <si>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</si>
  <si>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</si>
  <si>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</si>
  <si>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</si>
  <si>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</si>
  <si>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</si>
  <si>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</si>
  <si>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</si>
  <si>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</si>
  <si>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</si>
  <si>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</si>
  <si>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</si>
  <si>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</si>
  <si>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</si>
  <si>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</si>
  <si>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</si>
  <si>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</si>
  <si>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</si>
  <si>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</si>
  <si>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</si>
  <si>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</si>
  <si>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</si>
  <si>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</si>
  <si>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</si>
  <si>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</si>
  <si>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</si>
  <si>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</si>
  <si>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</si>
  <si>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</si>
  <si>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</si>
  <si>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</si>
  <si>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</si>
  <si>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</si>
  <si>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</si>
  <si>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</si>
  <si>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</si>
  <si>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</si>
  <si>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</si>
  <si>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</si>
  <si>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</si>
  <si>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</si>
  <si>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</si>
  <si>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</si>
  <si>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</si>
  <si>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</si>
  <si>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</si>
  <si>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</si>
  <si>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</si>
  <si>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</si>
  <si>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</si>
  <si>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</si>
  <si>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</si>
  <si>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</si>
  <si>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</si>
  <si>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</si>
  <si>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</si>
  <si>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</si>
  <si>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</si>
  <si>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</si>
  <si>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</si>
  <si>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</si>
  <si>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</si>
  <si>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</si>
  <si>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</si>
  <si>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</si>
  <si>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</si>
  <si>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</si>
  <si>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</si>
  <si>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</si>
  <si>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</si>
  <si>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</si>
  <si>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</si>
  <si>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</si>
  <si>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</si>
  <si>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</si>
  <si>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</si>
  <si>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</si>
  <si>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</si>
  <si>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</si>
  <si>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</si>
  <si>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</si>
  <si>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</si>
  <si>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</si>
  <si>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</si>
  <si>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</si>
  <si>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</si>
  <si>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</si>
  <si>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</si>
  <si>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</si>
  <si>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</si>
  <si>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</si>
  <si>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</si>
  <si>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</si>
  <si>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</si>
  <si>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</si>
  <si>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</si>
  <si>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</si>
  <si>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</si>
  <si>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</si>
  <si>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</si>
  <si>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</si>
  <si>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</si>
  <si>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</si>
  <si>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</si>
  <si>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</si>
  <si>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</si>
  <si>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</si>
  <si>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</si>
  <si>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</si>
  <si>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</si>
  <si>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</si>
  <si>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</si>
  <si>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</si>
  <si>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</si>
  <si>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</si>
  <si>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</si>
  <si>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</si>
  <si>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</si>
  <si>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</si>
  <si>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</si>
  <si>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</si>
  <si>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</si>
  <si>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</si>
  <si>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</si>
  <si>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</si>
  <si>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</si>
  <si>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</si>
  <si>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</si>
  <si>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</si>
  <si>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</si>
  <si>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</si>
  <si>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</si>
  <si>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</si>
  <si>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</si>
  <si>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</si>
  <si>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</si>
  <si>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</si>
  <si>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</si>
  <si>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</si>
  <si>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</si>
  <si>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</si>
  <si>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</si>
  <si>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</si>
  <si>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</si>
  <si>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</si>
  <si>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</si>
  <si>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</si>
  <si>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</si>
  <si>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</si>
  <si>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</si>
  <si>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</si>
  <si>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</si>
  <si>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</si>
  <si>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</si>
  <si>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</si>
  <si>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</si>
  <si>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</si>
  <si>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</si>
  <si>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</si>
  <si>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</si>
  <si>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</si>
  <si>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</si>
  <si>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</si>
  <si>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</si>
  <si>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</si>
  <si>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</si>
  <si>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</si>
  <si>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</si>
  <si>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</si>
  <si>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</si>
  <si>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</si>
  <si>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</si>
  <si>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</si>
  <si>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</si>
  <si>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</si>
  <si>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</si>
  <si>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</si>
  <si>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</si>
  <si>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</si>
  <si>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</si>
  <si>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</si>
  <si>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</si>
  <si>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</si>
  <si>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</si>
  <si>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</si>
  <si>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</si>
  <si>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</si>
  <si>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</si>
  <si>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</si>
  <si>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</si>
  <si>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</si>
  <si>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</si>
  <si>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</si>
  <si>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</si>
  <si>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</si>
  <si>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</si>
  <si>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</si>
  <si>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</si>
  <si>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</si>
  <si>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</si>
  <si>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</si>
  <si>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</si>
  <si>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</si>
  <si>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</si>
  <si>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</si>
  <si>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</si>
  <si>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</si>
  <si>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</si>
  <si>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</si>
  <si>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</si>
  <si>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</si>
  <si>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</si>
  <si>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</si>
  <si>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</si>
  <si>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</si>
  <si>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</si>
  <si>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</si>
  <si>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</si>
  <si>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</si>
  <si>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</si>
  <si>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</si>
  <si>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</si>
  <si>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</si>
  <si>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</si>
  <si>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</si>
  <si>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</si>
  <si>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</si>
  <si>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</si>
  <si>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</si>
  <si>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</si>
  <si>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</si>
  <si>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</si>
  <si>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</si>
  <si>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</si>
  <si>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</si>
  <si>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</si>
  <si>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</si>
  <si>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</si>
  <si>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</si>
  <si>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</si>
  <si>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</si>
  <si>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</si>
  <si>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</si>
  <si>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</si>
  <si>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</si>
  <si>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</si>
  <si>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</si>
  <si>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</si>
  <si>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</si>
  <si>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</si>
  <si>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</si>
  <si>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</si>
  <si>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</si>
  <si>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</si>
  <si>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</si>
  <si>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</si>
  <si>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</si>
  <si>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</si>
  <si>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</si>
  <si>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</si>
  <si>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</si>
  <si>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</si>
  <si>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</si>
  <si>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</si>
  <si>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</si>
  <si>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</si>
  <si>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</si>
  <si>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</si>
  <si>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</si>
  <si>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</si>
  <si>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</si>
  <si>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</si>
  <si>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</si>
  <si>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</si>
  <si>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</si>
  <si>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</si>
  <si>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</si>
  <si>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</si>
  <si>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</si>
  <si>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</si>
  <si>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</si>
  <si>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</si>
  <si>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</si>
  <si>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</si>
  <si>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</si>
  <si>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</si>
  <si>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</si>
  <si>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</si>
  <si>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</si>
  <si>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</si>
  <si>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</si>
  <si>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</si>
  <si>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</si>
  <si>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</si>
  <si>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</si>
  <si>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</si>
  <si>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</si>
  <si>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</si>
  <si>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</si>
  <si>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</si>
  <si>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</si>
  <si>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</si>
  <si>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</si>
  <si>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</si>
  <si>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</si>
  <si>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</si>
  <si>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</si>
  <si>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</si>
  <si>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</si>
  <si>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</si>
  <si>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</si>
  <si>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</si>
  <si>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</si>
  <si>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</si>
  <si>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</si>
  <si>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</si>
  <si>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</si>
  <si>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</si>
  <si>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</si>
  <si>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</si>
  <si>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</si>
  <si>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</si>
  <si>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</si>
  <si>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</si>
  <si>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</si>
  <si>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</si>
  <si>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</si>
  <si>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</si>
  <si>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</si>
  <si>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</si>
  <si>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</si>
  <si>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</si>
  <si>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</si>
  <si>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</si>
  <si>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</si>
  <si>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</si>
  <si>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</si>
  <si>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</si>
  <si>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</si>
  <si>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</si>
  <si>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</si>
  <si>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</si>
  <si>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</si>
  <si>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</si>
  <si>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</si>
  <si>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</si>
  <si>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</si>
  <si>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</si>
  <si>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</si>
  <si>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</si>
  <si>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</si>
  <si>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</si>
  <si>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</si>
  <si>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</si>
  <si>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</si>
  <si>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</si>
  <si>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</si>
  <si>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</si>
  <si>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</si>
  <si>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</si>
  <si>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</si>
  <si>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</si>
  <si>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</si>
  <si>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</si>
  <si>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</si>
  <si>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</si>
  <si>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</si>
  <si>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</si>
  <si>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</si>
  <si>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</si>
  <si>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</si>
  <si>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</si>
  <si>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</si>
  <si>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</si>
  <si>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</si>
  <si>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</si>
  <si>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</si>
  <si>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</si>
  <si>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</si>
  <si>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</si>
  <si>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</si>
  <si>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</si>
  <si>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</si>
  <si>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</si>
  <si>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</si>
  <si>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</si>
  <si>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</si>
  <si>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</si>
  <si>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</si>
  <si>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</si>
  <si>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</si>
  <si>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</si>
  <si>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</si>
  <si>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</si>
  <si>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</si>
  <si>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</si>
  <si>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</si>
  <si>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</si>
  <si>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</si>
  <si>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</si>
  <si>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</si>
  <si>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</si>
  <si>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</si>
  <si>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</si>
  <si>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</si>
  <si>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</si>
  <si>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</si>
  <si>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</si>
  <si>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</si>
  <si>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</si>
  <si>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</si>
  <si>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</si>
  <si>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</si>
  <si>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</si>
  <si>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</si>
  <si>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</si>
  <si>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</si>
  <si>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</si>
  <si>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</si>
  <si>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</si>
  <si>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</si>
  <si>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</si>
  <si>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</si>
  <si>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</si>
  <si>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</si>
  <si>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</si>
  <si>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</si>
  <si>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</si>
  <si>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</si>
  <si>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</si>
  <si>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</si>
  <si>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</si>
  <si>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</si>
  <si>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</si>
  <si>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</si>
  <si>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</si>
  <si>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</si>
  <si>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</si>
  <si>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</si>
  <si>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</si>
  <si>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</si>
  <si>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</si>
  <si>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</si>
  <si>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</si>
  <si>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</si>
  <si>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</si>
  <si>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</si>
  <si>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</si>
  <si>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</si>
  <si>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</si>
  <si>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</si>
  <si>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</si>
  <si>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</si>
  <si>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</si>
  <si>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</si>
  <si>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</si>
  <si>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</si>
  <si>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</si>
  <si>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</si>
  <si>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</si>
  <si>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</si>
  <si>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</si>
  <si>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</si>
  <si>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</si>
  <si>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</si>
  <si>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</si>
  <si>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</si>
  <si>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</si>
  <si>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</si>
  <si>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</si>
  <si>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</si>
  <si>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</si>
  <si>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</si>
  <si>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</si>
  <si>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</si>
  <si>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</si>
  <si>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</si>
  <si>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</si>
  <si>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</si>
  <si>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</si>
  <si>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</si>
  <si>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</si>
  <si>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</si>
  <si>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</si>
  <si>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</si>
  <si>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</si>
  <si>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</si>
  <si>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</si>
  <si>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</si>
  <si>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</si>
  <si>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</si>
  <si>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</si>
  <si>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</si>
  <si>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</si>
  <si>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</si>
  <si>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</si>
  <si>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</si>
  <si>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</si>
  <si>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</si>
  <si>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</si>
  <si>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</si>
  <si>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</si>
  <si>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</si>
  <si>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</si>
  <si>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</si>
  <si>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</si>
  <si>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</si>
  <si>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</si>
  <si>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</si>
  <si>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</si>
  <si>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</si>
  <si>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</si>
  <si>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</si>
  <si>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</si>
  <si>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</si>
  <si>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</si>
  <si>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</si>
  <si>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</si>
  <si>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</si>
  <si>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</si>
  <si>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</si>
  <si>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</si>
  <si>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</si>
  <si>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</si>
  <si>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</si>
  <si>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</si>
  <si>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</si>
  <si>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</si>
  <si>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</si>
  <si>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</si>
  <si>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</si>
  <si>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</si>
  <si>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</si>
  <si>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</si>
  <si>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</si>
  <si>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</si>
  <si>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</si>
  <si>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</si>
  <si>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</si>
  <si>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</si>
  <si>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</si>
  <si>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</si>
  <si>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</si>
  <si>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</si>
  <si>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</si>
  <si>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</si>
  <si>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</si>
  <si>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</si>
  <si>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</si>
  <si>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</si>
  <si>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</si>
  <si>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</si>
  <si>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</si>
  <si>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</si>
  <si>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</si>
  <si>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</si>
  <si>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</si>
  <si>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</si>
  <si>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</si>
  <si>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</si>
  <si>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</si>
  <si>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</si>
  <si>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</si>
  <si>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</si>
  <si>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</si>
  <si>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</si>
  <si>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</si>
  <si>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</si>
  <si>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</si>
  <si>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</si>
  <si>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</si>
  <si>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</si>
  <si>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</si>
  <si>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</si>
  <si>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</si>
  <si>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</si>
  <si>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</si>
  <si>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</si>
  <si>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</si>
  <si>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</si>
  <si>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</si>
  <si>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</si>
  <si>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</si>
  <si>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</si>
  <si>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</si>
  <si>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</si>
  <si>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</si>
  <si>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</si>
  <si>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</si>
  <si>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</si>
  <si>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</si>
  <si>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</si>
  <si>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</si>
  <si>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</si>
  <si>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</si>
  <si>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</si>
  <si>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</si>
  <si>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</si>
  <si>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</si>
  <si>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</si>
  <si>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</si>
  <si>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</si>
  <si>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</si>
  <si>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</si>
  <si>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</si>
  <si>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</si>
  <si>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</si>
  <si>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</si>
  <si>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</si>
  <si>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</si>
  <si>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</si>
  <si>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</si>
  <si>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</si>
  <si>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</si>
  <si>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</si>
  <si>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</si>
  <si>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</si>
  <si>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</si>
  <si>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</si>
  <si>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</si>
  <si>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</si>
  <si>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</si>
  <si>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</si>
  <si>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</si>
  <si>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</si>
  <si>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</si>
  <si>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</si>
  <si>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</si>
  <si>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</si>
  <si>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</si>
  <si>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</si>
  <si>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</si>
  <si>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</si>
  <si>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</si>
  <si>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</si>
  <si>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</si>
  <si>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</si>
  <si>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</si>
  <si>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</si>
  <si>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</si>
  <si>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</si>
  <si>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</si>
  <si>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</si>
  <si>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</si>
  <si>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</si>
  <si>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</si>
  <si>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</si>
  <si>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</si>
  <si>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</si>
  <si>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</si>
  <si>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</si>
  <si>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</si>
  <si>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</si>
  <si>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</si>
  <si>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</si>
  <si>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</si>
  <si>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</si>
  <si>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</si>
  <si>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</si>
  <si>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</si>
  <si>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</si>
  <si>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</si>
  <si>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</si>
  <si>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</si>
  <si>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</si>
  <si>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</si>
  <si>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</si>
  <si>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</si>
  <si>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</si>
  <si>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</si>
  <si>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</si>
  <si>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</si>
  <si>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</si>
  <si>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</si>
  <si>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</si>
  <si>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</si>
  <si>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</si>
  <si>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</si>
  <si>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</si>
  <si>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</si>
  <si>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</si>
  <si>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</si>
  <si>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</si>
  <si>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</si>
  <si>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</si>
  <si>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</si>
  <si>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</si>
  <si>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</si>
  <si>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</si>
  <si>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</si>
  <si>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</si>
  <si>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</si>
  <si>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</si>
  <si>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</si>
  <si>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</si>
  <si>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</si>
  <si>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</si>
  <si>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</si>
  <si>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</si>
  <si>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</si>
  <si>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</si>
  <si>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</si>
  <si>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</si>
  <si>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</si>
  <si>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</si>
  <si>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</si>
  <si>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</si>
  <si>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</si>
  <si>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</si>
  <si>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</si>
  <si>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</si>
  <si>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</si>
  <si>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</si>
  <si>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</si>
  <si>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</si>
  <si>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</si>
  <si>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</si>
  <si>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</si>
  <si>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</si>
  <si>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</si>
  <si>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</si>
  <si>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</si>
  <si>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</si>
  <si>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</si>
  <si>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</si>
  <si>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</si>
  <si>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</si>
  <si>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</si>
  <si>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</si>
  <si>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</si>
  <si>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</si>
  <si>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</si>
  <si>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</si>
  <si>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</si>
  <si>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</si>
  <si>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</si>
  <si>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</si>
  <si>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</si>
  <si>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</si>
  <si>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</si>
  <si>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</si>
  <si>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</si>
  <si>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</si>
  <si>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</si>
  <si>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</si>
  <si>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</si>
  <si>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</si>
  <si>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</si>
  <si>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</si>
  <si>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</si>
  <si>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</si>
  <si>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</si>
  <si>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</si>
  <si>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</si>
  <si>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</si>
  <si>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</si>
  <si>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</si>
  <si>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</si>
  <si>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</si>
  <si>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</si>
  <si>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</si>
  <si>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</si>
  <si>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</si>
  <si>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</si>
  <si>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</si>
  <si>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</si>
  <si>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</si>
  <si>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</si>
  <si>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</si>
  <si>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</si>
  <si>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</si>
  <si>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</si>
  <si>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</si>
  <si>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</si>
  <si>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</si>
  <si>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</si>
  <si>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</si>
  <si>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</si>
  <si>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</si>
  <si>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</si>
  <si>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</si>
  <si>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</si>
  <si>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</si>
  <si>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</si>
  <si>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</si>
  <si>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</si>
  <si>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</si>
  <si>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</si>
  <si>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</si>
  <si>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</si>
  <si>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</si>
  <si>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</si>
  <si>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</si>
  <si>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</si>
  <si>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</si>
  <si>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</si>
  <si>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</si>
  <si>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</si>
  <si>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</si>
  <si>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</si>
  <si>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</si>
  <si>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</si>
  <si>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</si>
  <si>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</si>
  <si>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</si>
  <si>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</si>
  <si>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</si>
  <si>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</si>
  <si>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</si>
  <si>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</si>
  <si>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</si>
  <si>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</si>
  <si>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</si>
  <si>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</si>
  <si>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</si>
  <si>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</si>
  <si>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</si>
  <si>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</si>
  <si>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</si>
  <si>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</si>
  <si>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</si>
  <si>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</si>
  <si>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</si>
  <si>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</si>
  <si>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</si>
  <si>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</si>
  <si>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</si>
  <si>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</si>
  <si>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</si>
  <si>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</si>
  <si>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</si>
  <si>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</si>
  <si>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</si>
  <si>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</si>
  <si>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</si>
  <si>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</si>
  <si>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</si>
  <si>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</si>
  <si>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</si>
  <si>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</si>
  <si>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</si>
  <si>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</si>
  <si>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</si>
  <si>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</si>
  <si>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</si>
  <si>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</si>
  <si>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</si>
  <si>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</si>
  <si>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</si>
  <si>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</si>
  <si>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</si>
  <si>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</si>
  <si>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</si>
  <si>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</si>
  <si>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</si>
  <si>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</si>
  <si>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</si>
  <si>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</si>
  <si>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</si>
  <si>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</si>
  <si>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</si>
  <si>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</si>
  <si>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</si>
  <si>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</si>
  <si>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</si>
  <si>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</si>
  <si>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</si>
  <si>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</si>
  <si>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</si>
  <si>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</si>
  <si>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</si>
  <si>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</si>
  <si>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</si>
  <si>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</si>
  <si>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</si>
  <si>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</si>
  <si>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</si>
  <si>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</si>
  <si>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</si>
  <si>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</si>
  <si>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</si>
  <si>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</si>
  <si>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</si>
  <si>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</si>
  <si>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</si>
  <si>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</si>
  <si>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</si>
  <si>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</si>
  <si>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</si>
  <si>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</si>
  <si>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</si>
  <si>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</si>
  <si>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</si>
  <si>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</si>
  <si>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</si>
  <si>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</si>
  <si>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</si>
  <si>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</si>
  <si>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</si>
  <si>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</si>
  <si>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</si>
  <si>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</si>
  <si>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</si>
  <si>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</si>
  <si>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</si>
  <si>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</si>
  <si>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</si>
  <si>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</si>
  <si>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</si>
  <si>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</si>
  <si>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</si>
  <si>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</si>
  <si>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</si>
  <si>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</si>
  <si>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</si>
  <si>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</si>
  <si>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</si>
  <si>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</si>
  <si>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</si>
  <si>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</si>
  <si>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</si>
  <si>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</si>
  <si>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</si>
  <si>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</si>
  <si>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</si>
  <si>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</si>
  <si>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</si>
  <si>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</si>
  <si>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</si>
  <si>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</si>
  <si>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</si>
  <si>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</si>
  <si>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</si>
  <si>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</si>
  <si>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</si>
  <si>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</si>
  <si>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</si>
  <si>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</si>
  <si>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</si>
  <si>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</si>
  <si>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</si>
  <si>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</si>
  <si>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</si>
  <si>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</si>
  <si>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</si>
  <si>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</si>
  <si>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</si>
  <si>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</si>
  <si>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</si>
  <si>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</si>
  <si>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</si>
  <si>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</si>
  <si>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</si>
  <si>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</si>
  <si>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</si>
  <si>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</si>
  <si>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</si>
  <si>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</si>
  <si>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</si>
  <si>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</si>
  <si>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</si>
  <si>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</si>
  <si>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</si>
  <si>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</si>
  <si>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</si>
  <si>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</si>
  <si>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</si>
  <si>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</si>
  <si>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</si>
  <si>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</si>
  <si>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</si>
  <si>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</si>
  <si>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</si>
  <si>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</si>
  <si>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</si>
  <si>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</si>
  <si>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</si>
  <si>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</si>
  <si>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</si>
  <si>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</si>
  <si>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</si>
  <si>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</si>
  <si>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</si>
  <si>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</si>
  <si>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</si>
  <si>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</si>
  <si>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</si>
  <si>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</si>
  <si>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</si>
  <si>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</si>
  <si>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</si>
  <si>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</si>
  <si>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</si>
  <si>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</si>
  <si>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</si>
  <si>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</si>
  <si>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</si>
  <si>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</si>
  <si>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</si>
  <si>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</si>
  <si>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</si>
  <si>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</si>
  <si>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</si>
  <si>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</si>
  <si>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</si>
  <si>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</si>
  <si>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</si>
  <si>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</si>
  <si>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</si>
  <si>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</si>
  <si>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</si>
  <si>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</si>
  <si>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</si>
  <si>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</si>
  <si>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</si>
  <si>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</si>
  <si>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</si>
  <si>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</si>
  <si>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</si>
  <si>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</si>
  <si>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</si>
  <si>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</si>
  <si>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</si>
  <si>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</si>
  <si>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</si>
  <si>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</si>
  <si>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</si>
  <si>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</si>
  <si>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</si>
  <si>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</si>
  <si>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</si>
  <si>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</si>
  <si>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</si>
  <si>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</si>
  <si>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</si>
  <si>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</si>
  <si>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</si>
  <si>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</si>
  <si>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</si>
  <si>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</si>
  <si>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</si>
  <si>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</si>
  <si>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</si>
  <si>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</si>
  <si>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</si>
  <si>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</si>
  <si>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</si>
  <si>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</si>
  <si>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</si>
  <si>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</si>
  <si>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</si>
  <si>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</si>
  <si>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</si>
  <si>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</si>
  <si>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</si>
  <si>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</si>
  <si>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</si>
  <si>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</si>
  <si>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</si>
  <si>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</si>
  <si>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</si>
  <si>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</si>
  <si>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</si>
  <si>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</si>
  <si>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</si>
  <si>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</si>
  <si>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</si>
  <si>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</si>
  <si>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</si>
  <si>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</si>
  <si>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</si>
  <si>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</si>
  <si>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</si>
  <si>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</si>
  <si>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</si>
  <si>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</si>
  <si>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</si>
  <si>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</si>
  <si>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</si>
  <si>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</si>
  <si>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</si>
  <si>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</si>
  <si>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</si>
  <si>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</si>
  <si>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</si>
  <si>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</si>
  <si>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</si>
  <si>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</si>
  <si>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</si>
  <si>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</si>
  <si>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</si>
  <si>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</si>
  <si>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</si>
  <si>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</si>
  <si>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</si>
  <si>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</si>
  <si>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</si>
  <si>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</si>
  <si>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</si>
  <si>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</si>
  <si>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</si>
  <si>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</si>
  <si>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</si>
  <si>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</si>
  <si>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</si>
  <si>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</si>
  <si>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</si>
  <si>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</si>
  <si>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</si>
  <si>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</si>
  <si>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</si>
  <si>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</si>
  <si>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</si>
  <si>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</si>
  <si>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</si>
  <si>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</si>
  <si>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</si>
  <si>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</si>
  <si>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</si>
  <si>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</si>
  <si>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</si>
  <si>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</si>
  <si>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</si>
  <si>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</si>
  <si>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</si>
  <si>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</si>
  <si>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</si>
  <si>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</si>
  <si>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</si>
  <si>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</si>
  <si>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</si>
  <si>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</si>
  <si>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</si>
  <si>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</si>
  <si>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</si>
  <si>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</si>
  <si>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</si>
  <si>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</si>
  <si>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</si>
  <si>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</si>
  <si>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</si>
  <si>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</si>
  <si>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</si>
  <si>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</si>
  <si>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</si>
  <si>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</si>
  <si>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</si>
  <si>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</si>
  <si>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</si>
  <si>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</si>
  <si>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</si>
  <si>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</si>
  <si>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</si>
  <si>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</si>
  <si>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</si>
  <si>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</si>
  <si>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</si>
  <si>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</si>
  <si>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</si>
  <si>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</si>
  <si>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</si>
  <si>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</si>
  <si>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</si>
  <si>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</si>
  <si>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</si>
  <si>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</si>
  <si>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</si>
  <si>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</si>
  <si>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</si>
  <si>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</si>
  <si>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</si>
  <si>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</si>
  <si>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</si>
  <si>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</si>
  <si>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</si>
  <si>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</si>
  <si>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</si>
  <si>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</si>
  <si>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</si>
  <si>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</si>
  <si>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</si>
  <si>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</si>
  <si>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</si>
  <si>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</si>
  <si>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</si>
  <si>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</si>
  <si>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</si>
  <si>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</si>
  <si>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</si>
  <si>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</si>
  <si>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</si>
  <si>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</si>
  <si>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</si>
  <si>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</si>
  <si>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</si>
  <si>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</si>
  <si>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</si>
  <si>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</si>
  <si>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</si>
  <si>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</si>
  <si>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</si>
  <si>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</si>
  <si>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</si>
  <si>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</si>
  <si>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</si>
  <si>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</si>
  <si>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</si>
  <si>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</si>
  <si>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</si>
  <si>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</si>
  <si>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</si>
  <si>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</si>
  <si>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</si>
  <si>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</si>
  <si>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</si>
  <si>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</si>
  <si>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</si>
  <si>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</si>
  <si>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</si>
  <si>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</si>
  <si>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</si>
  <si>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</si>
  <si>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</si>
  <si>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</si>
  <si>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</si>
  <si>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</si>
  <si>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</si>
  <si>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</si>
  <si>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</si>
  <si>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</si>
  <si>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</si>
  <si>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</si>
  <si>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</si>
  <si>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</si>
  <si>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</si>
  <si>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</si>
  <si>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</si>
  <si>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</si>
  <si>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</si>
  <si>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</si>
  <si>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</si>
  <si>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</si>
  <si>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</si>
  <si>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</si>
  <si>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</si>
  <si>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</si>
  <si>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</si>
  <si>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</si>
  <si>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</si>
  <si>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</si>
  <si>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</si>
  <si>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</si>
  <si>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</si>
  <si>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</si>
  <si>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</si>
  <si>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</si>
  <si>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</si>
  <si>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</si>
  <si>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</si>
  <si>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</si>
  <si>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</si>
  <si>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</si>
  <si>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</si>
  <si>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</si>
  <si>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</si>
  <si>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</si>
  <si>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</si>
  <si>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</si>
  <si>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</si>
  <si>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</si>
  <si>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</si>
  <si>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</si>
  <si>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</si>
  <si>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</si>
  <si>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</si>
  <si>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</si>
  <si>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</si>
  <si>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</si>
  <si>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</si>
  <si>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</si>
  <si>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</si>
  <si>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</si>
  <si>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</si>
  <si>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</si>
  <si>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</si>
  <si>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</si>
  <si>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</si>
  <si>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</si>
  <si>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</si>
  <si>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</si>
  <si>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</si>
  <si>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</si>
  <si>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</si>
  <si>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</si>
  <si>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</si>
  <si>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</si>
  <si>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</si>
  <si>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</si>
  <si>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</si>
  <si>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</si>
  <si>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</si>
  <si>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</si>
  <si>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</si>
  <si>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</si>
  <si>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</si>
  <si>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</si>
  <si>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</si>
  <si>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</si>
  <si>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</si>
  <si>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</si>
  <si>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</si>
  <si>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</si>
  <si>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</si>
  <si>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</si>
  <si>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</si>
  <si>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</si>
  <si>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</si>
  <si>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</si>
  <si>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</si>
  <si>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</si>
  <si>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</si>
  <si>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</si>
  <si>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</si>
  <si>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</si>
  <si>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</si>
  <si>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</si>
  <si>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</si>
  <si>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</si>
  <si>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</si>
  <si>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</si>
  <si>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</si>
  <si>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</si>
  <si>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</si>
  <si>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</si>
  <si>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</si>
  <si>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</si>
  <si>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</si>
  <si>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</si>
  <si>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</si>
  <si>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</si>
  <si>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</si>
  <si>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</si>
  <si>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</si>
  <si>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</si>
  <si>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</si>
  <si>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</si>
  <si>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</si>
  <si>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</si>
  <si>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</si>
  <si>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</si>
  <si>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</si>
  <si>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</si>
  <si>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</si>
  <si>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</si>
  <si>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</si>
  <si>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</si>
  <si>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</si>
  <si>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</si>
  <si>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</si>
  <si>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</si>
  <si>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</si>
  <si>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</si>
  <si>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</si>
  <si>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</si>
  <si>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</si>
  <si>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</si>
  <si>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</si>
  <si>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</si>
  <si>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</si>
  <si>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</si>
  <si>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</si>
  <si>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</si>
  <si>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</si>
  <si>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</si>
  <si>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</si>
  <si>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</si>
  <si>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</si>
  <si>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</si>
  <si>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</si>
  <si>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</si>
  <si>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</si>
  <si>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</si>
  <si>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</si>
  <si>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</si>
  <si>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</si>
  <si>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</si>
  <si>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</si>
  <si>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</si>
  <si>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</si>
  <si>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</si>
  <si>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</si>
  <si>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</si>
  <si>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</si>
  <si>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</si>
  <si>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</si>
  <si>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</si>
  <si>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</si>
  <si>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</si>
  <si>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</si>
  <si>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</si>
  <si>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</si>
  <si>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</si>
  <si>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</si>
  <si>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</si>
  <si>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</si>
  <si>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</si>
  <si>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</si>
  <si>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</si>
  <si>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</si>
  <si>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</si>
  <si>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</si>
  <si>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</si>
  <si>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</si>
  <si>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</si>
  <si>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</si>
  <si>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</si>
  <si>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</si>
  <si>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</si>
  <si>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</si>
  <si>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</si>
  <si>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</si>
  <si>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</si>
  <si>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</si>
  <si>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</si>
  <si>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</si>
  <si>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</si>
  <si>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</si>
  <si>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</si>
  <si>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</si>
  <si>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</si>
  <si>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</si>
  <si>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</si>
  <si>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</si>
  <si>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</si>
  <si>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</si>
  <si>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</si>
  <si>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</si>
  <si>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</si>
  <si>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</si>
  <si>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</si>
  <si>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</si>
  <si>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</si>
  <si>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</si>
  <si>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</si>
  <si>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</si>
  <si>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</si>
  <si>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</si>
  <si>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</si>
  <si>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</si>
  <si>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</si>
  <si>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</si>
  <si>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</si>
  <si>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</si>
  <si>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</si>
  <si>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</si>
  <si>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</si>
  <si>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</si>
  <si>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</si>
  <si>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</si>
  <si>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</si>
  <si>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</si>
  <si>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</si>
  <si>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</si>
  <si>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</si>
  <si>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</si>
  <si>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</si>
  <si>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</si>
  <si>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</si>
  <si>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</si>
  <si>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</si>
  <si>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</si>
  <si>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</si>
  <si>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</si>
  <si>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</si>
  <si>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</si>
  <si>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</si>
  <si>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</si>
  <si>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</si>
  <si>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</si>
  <si>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</si>
  <si>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</si>
  <si>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</si>
  <si>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</si>
  <si>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</si>
  <si>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</si>
  <si>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</si>
  <si>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</si>
  <si>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</si>
  <si>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</si>
  <si>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</si>
  <si>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</si>
  <si>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</si>
  <si>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</si>
  <si>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</si>
  <si>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</si>
  <si>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</si>
  <si>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</si>
  <si>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</si>
  <si>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</si>
  <si>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</si>
  <si>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</si>
  <si>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</si>
  <si>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</si>
  <si>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</si>
  <si>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</si>
  <si>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</si>
  <si>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</si>
  <si>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</si>
  <si>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</si>
  <si>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</si>
  <si>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</si>
  <si>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</si>
  <si>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</si>
  <si>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</si>
  <si>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</si>
  <si>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</si>
  <si>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</si>
  <si>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</si>
  <si>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</si>
  <si>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</si>
  <si>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</si>
  <si>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</si>
  <si>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</si>
  <si>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</si>
  <si>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</si>
  <si>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</si>
  <si>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</si>
  <si>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</si>
  <si>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</si>
  <si>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</si>
  <si>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</si>
  <si>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</si>
  <si>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</si>
  <si>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</si>
  <si>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</si>
  <si>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</si>
  <si>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</si>
  <si>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</si>
  <si>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</si>
  <si>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</si>
  <si>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</si>
  <si>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</si>
  <si>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</si>
  <si>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</si>
  <si>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</si>
  <si>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</si>
  <si>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</si>
  <si>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</si>
  <si>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</si>
  <si>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</si>
  <si>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</si>
  <si>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</si>
  <si>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</si>
  <si>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</si>
  <si>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</si>
  <si>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</si>
  <si>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</si>
  <si>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</si>
  <si>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</si>
  <si>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</si>
  <si>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</si>
  <si>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</si>
  <si>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</si>
  <si>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</si>
  <si>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</si>
  <si>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</si>
  <si>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</si>
  <si>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</si>
  <si>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</si>
  <si>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</si>
  <si>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</si>
  <si>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</si>
  <si>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</si>
  <si>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</si>
  <si>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</si>
  <si>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</si>
  <si>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</si>
  <si>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</si>
  <si>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</si>
  <si>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</si>
  <si>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</si>
  <si>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</si>
  <si>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</si>
  <si>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</si>
  <si>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</si>
  <si>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</si>
  <si>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</si>
  <si>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</si>
  <si>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</si>
  <si>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</si>
  <si>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</si>
  <si>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</si>
  <si>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</si>
  <si>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</si>
  <si>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</si>
  <si>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</si>
  <si>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</si>
  <si>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</si>
  <si>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</si>
  <si>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</si>
  <si>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</si>
  <si>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</si>
  <si>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</si>
  <si>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</si>
  <si>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</si>
  <si>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</si>
  <si>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</si>
  <si>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</si>
  <si>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</si>
  <si>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</si>
  <si>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</si>
  <si>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</si>
  <si>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</si>
  <si>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</si>
  <si>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</si>
  <si>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</si>
  <si>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</si>
  <si>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</si>
  <si>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</si>
  <si>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</si>
  <si>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</si>
  <si>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</si>
  <si>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</si>
  <si>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</si>
  <si>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</si>
  <si>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</si>
  <si>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</si>
  <si>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</si>
  <si>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</si>
  <si>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</si>
  <si>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</si>
  <si>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</si>
  <si>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</si>
  <si>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</si>
  <si>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</si>
  <si>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</si>
  <si>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</si>
  <si>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</si>
  <si>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</si>
  <si>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</si>
  <si>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</si>
  <si>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</si>
  <si>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</si>
  <si>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</si>
  <si>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</si>
  <si>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</si>
  <si>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</si>
  <si>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</si>
  <si>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</si>
  <si>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</si>
  <si>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</si>
  <si>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</si>
  <si>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</si>
  <si>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</si>
  <si>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</si>
  <si>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</si>
  <si>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</si>
  <si>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</si>
  <si>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</si>
  <si>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</si>
  <si>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</si>
  <si>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</si>
  <si>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</si>
  <si>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</si>
  <si>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</si>
  <si>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</si>
  <si>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</si>
  <si>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</si>
  <si>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</si>
  <si>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</si>
  <si>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</si>
  <si>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</si>
  <si>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</si>
  <si>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</si>
  <si>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</si>
  <si>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</si>
  <si>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</si>
  <si>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</si>
  <si>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</si>
  <si>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</si>
  <si>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</si>
  <si>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</si>
  <si>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</si>
  <si>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</si>
  <si>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</si>
  <si>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</si>
  <si>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</si>
  <si>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</si>
  <si>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</si>
  <si>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</si>
  <si>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</si>
  <si>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</si>
  <si>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</si>
  <si>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</si>
  <si>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</si>
  <si>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</si>
  <si>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</si>
  <si>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</si>
  <si>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</si>
  <si>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</si>
  <si>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</si>
  <si>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</si>
  <si>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</si>
  <si>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</si>
  <si>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</si>
  <si>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</si>
  <si>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</si>
  <si>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</si>
  <si>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</si>
  <si>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</si>
  <si>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</si>
  <si>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</si>
  <si>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</si>
  <si>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</si>
  <si>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</si>
  <si>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</si>
  <si>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</si>
  <si>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</si>
  <si>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</si>
  <si>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</si>
  <si>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</si>
  <si>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</si>
  <si>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</si>
  <si>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</si>
  <si>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</si>
  <si>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</si>
  <si>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</si>
  <si>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</si>
  <si>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</si>
  <si>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</si>
  <si>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</si>
  <si>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</si>
  <si>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</si>
  <si>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</si>
  <si>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</si>
  <si>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</si>
  <si>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</si>
  <si>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</si>
  <si>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</si>
  <si>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</si>
  <si>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</si>
  <si>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</si>
  <si>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</si>
  <si>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</si>
  <si>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</si>
  <si>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</si>
  <si>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</si>
  <si>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</si>
  <si>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</si>
  <si>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</si>
  <si>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</si>
  <si>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</si>
  <si>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</si>
  <si>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</si>
  <si>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</si>
  <si>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</si>
  <si>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</si>
  <si>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</si>
  <si>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</si>
  <si>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</si>
  <si>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</si>
  <si>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</si>
  <si>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</si>
  <si>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</si>
  <si>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</si>
  <si>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</si>
  <si>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</si>
  <si>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</si>
  <si>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</si>
  <si>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</si>
  <si>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</si>
  <si>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</si>
  <si>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</si>
  <si>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</si>
  <si>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</si>
  <si>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</si>
  <si>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</si>
  <si>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</si>
  <si>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</si>
  <si>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</si>
  <si>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</si>
  <si>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</si>
  <si>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</si>
  <si>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</si>
  <si>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</si>
  <si>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</si>
  <si>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</si>
  <si>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</si>
  <si>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</si>
  <si>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</si>
  <si>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</si>
  <si>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</si>
  <si>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</si>
  <si>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</si>
  <si>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</si>
  <si>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</si>
  <si>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</si>
  <si>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</si>
  <si>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</si>
  <si>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</si>
  <si>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</si>
  <si>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</si>
  <si>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</si>
  <si>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</si>
  <si>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</si>
  <si>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</si>
  <si>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</si>
  <si>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</si>
  <si>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</si>
  <si>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</si>
  <si>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</si>
  <si>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</si>
  <si>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</si>
  <si>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</si>
  <si>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</si>
  <si>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</si>
  <si>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</si>
  <si>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</si>
  <si>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</si>
  <si>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</si>
  <si>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</si>
  <si>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</si>
  <si>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</si>
  <si>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</si>
  <si>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</si>
  <si>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</si>
  <si>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</si>
  <si>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</si>
  <si>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</si>
  <si>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</si>
  <si>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</si>
  <si>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</si>
  <si>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</si>
  <si>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</si>
  <si>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</si>
  <si>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</si>
  <si>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</si>
  <si>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</si>
  <si>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</si>
  <si>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</si>
  <si>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</si>
  <si>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</si>
  <si>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</si>
  <si>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</si>
  <si>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</si>
  <si>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</si>
  <si>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</si>
  <si>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</si>
  <si>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</si>
  <si>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</si>
  <si>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</si>
  <si>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</si>
  <si>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</si>
  <si>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</si>
  <si>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</si>
  <si>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</si>
  <si>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</si>
  <si>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</si>
  <si>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</si>
  <si>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</si>
  <si>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</si>
  <si>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</si>
  <si>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</si>
  <si>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</si>
  <si>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</si>
  <si>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</si>
  <si>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</si>
  <si>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</si>
  <si>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</si>
  <si>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</si>
  <si>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</si>
  <si>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</si>
  <si>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</si>
  <si>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</si>
  <si>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</si>
  <si>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</si>
  <si>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</si>
  <si>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</si>
  <si>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</si>
  <si>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</si>
  <si>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</si>
  <si>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</si>
  <si>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</si>
  <si>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</si>
  <si>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</si>
  <si>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</si>
  <si>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</si>
  <si>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</si>
  <si>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</si>
  <si>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</si>
  <si>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</si>
  <si>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</si>
  <si>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</si>
  <si>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</si>
  <si>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</si>
  <si>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</si>
  <si>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</si>
  <si>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</si>
  <si>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</si>
  <si>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</si>
  <si>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</si>
  <si>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</si>
  <si>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</si>
  <si>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</si>
  <si>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</si>
  <si>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</si>
  <si>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</si>
  <si>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</si>
  <si>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</si>
  <si>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</si>
  <si>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</si>
  <si>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</si>
  <si>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</si>
  <si>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</si>
  <si>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</si>
  <si>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</si>
  <si>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</si>
  <si>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</si>
  <si>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</si>
  <si>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</si>
  <si>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</si>
  <si>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</si>
  <si>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</si>
  <si>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</si>
  <si>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</si>
  <si>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</si>
  <si>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</si>
  <si>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</si>
  <si>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</si>
  <si>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</si>
  <si>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</si>
  <si>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</si>
  <si>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</si>
  <si>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</si>
  <si>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</si>
  <si>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</si>
  <si>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</si>
  <si>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</si>
  <si>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</si>
  <si>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</si>
  <si>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</si>
  <si>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</si>
  <si>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</si>
  <si>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</si>
  <si>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</si>
  <si>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</si>
  <si>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</si>
  <si>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</si>
  <si>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</si>
  <si>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</si>
  <si>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</si>
  <si>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</si>
  <si>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</si>
  <si>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</si>
  <si>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</si>
  <si>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</si>
  <si>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</si>
  <si>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</si>
  <si>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</si>
  <si>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</si>
  <si>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</si>
  <si>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</si>
  <si>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</si>
  <si>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</si>
  <si>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</si>
  <si>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</si>
  <si>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</si>
  <si>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</si>
  <si>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</si>
  <si>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</si>
  <si>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</si>
  <si>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</si>
  <si>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</si>
  <si>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</si>
  <si>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</si>
  <si>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</si>
  <si>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</si>
  <si>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</si>
  <si>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</si>
  <si>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</si>
  <si>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</si>
  <si>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</si>
  <si>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</si>
  <si>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</si>
  <si>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</si>
  <si>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</si>
  <si>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</si>
  <si>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</si>
  <si>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</si>
  <si>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</si>
  <si>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</si>
  <si>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</si>
  <si>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</si>
  <si>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</si>
  <si>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</si>
  <si>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</si>
  <si>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</si>
  <si>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</si>
  <si>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</si>
  <si>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</si>
  <si>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</si>
  <si>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</si>
  <si>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</si>
  <si>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</si>
  <si>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</si>
  <si>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</si>
  <si>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</si>
  <si>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</si>
  <si>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</si>
  <si>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</si>
  <si>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</si>
  <si>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</si>
  <si>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</si>
  <si>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</si>
  <si>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</si>
  <si>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</si>
  <si>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</si>
  <si>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</si>
  <si>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</si>
  <si>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</si>
  <si>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</si>
  <si>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</si>
  <si>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</si>
  <si>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</si>
  <si>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</si>
  <si>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</si>
  <si>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</si>
  <si>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</si>
  <si>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</si>
  <si>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</si>
  <si>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</si>
  <si>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</si>
  <si>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</si>
  <si>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</si>
  <si>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</si>
  <si>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</si>
  <si>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</si>
  <si>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</si>
  <si>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</si>
  <si>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</si>
  <si>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</si>
  <si>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</si>
  <si>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</si>
  <si>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</si>
  <si>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</si>
  <si>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</si>
  <si>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</si>
  <si>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</si>
  <si>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</si>
  <si>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</si>
  <si>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</si>
  <si>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</si>
  <si>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</si>
  <si>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</si>
  <si>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</si>
  <si>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</si>
  <si>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</si>
  <si>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</si>
  <si>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</si>
  <si>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</si>
  <si>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</si>
  <si>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</si>
  <si>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</si>
  <si>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</si>
  <si>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</si>
  <si>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</si>
  <si>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</si>
  <si>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</si>
  <si>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</si>
  <si>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</si>
  <si>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</si>
  <si>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</si>
  <si>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</si>
  <si>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</si>
  <si>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</si>
  <si>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</si>
  <si>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</si>
  <si>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</si>
  <si>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</si>
  <si>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</si>
  <si>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</si>
  <si>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</si>
  <si>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</si>
  <si>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</si>
  <si>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</si>
  <si>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</si>
  <si>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</si>
  <si>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</si>
  <si>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</si>
  <si>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</si>
  <si>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</si>
  <si>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</si>
  <si>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</si>
  <si>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</si>
  <si>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</si>
  <si>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</si>
  <si>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</si>
  <si>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</si>
  <si>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</si>
  <si>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</si>
  <si>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</si>
  <si>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</si>
  <si>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</si>
  <si>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</si>
  <si>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</si>
  <si>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</si>
  <si>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</si>
  <si>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</si>
  <si>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</si>
  <si>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</si>
  <si>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</si>
  <si>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</si>
  <si>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</si>
  <si>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</si>
  <si>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</si>
  <si>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</si>
  <si>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</si>
  <si>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</si>
  <si>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</si>
  <si>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</si>
  <si>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</si>
  <si>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</si>
  <si>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</si>
  <si>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</si>
  <si>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</si>
  <si>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</si>
  <si>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</si>
  <si>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</si>
  <si>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</si>
  <si>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</si>
  <si>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</si>
  <si>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</si>
  <si>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</si>
  <si>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</si>
  <si>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</si>
  <si>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</si>
  <si>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</si>
  <si>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</si>
  <si>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</si>
  <si>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</si>
  <si>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</si>
  <si>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</si>
  <si>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</si>
  <si>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</si>
  <si>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</si>
  <si>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</si>
  <si>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</si>
  <si>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</si>
  <si>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</si>
  <si>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</si>
  <si>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</si>
  <si>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</si>
  <si>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</si>
  <si>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</si>
  <si>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</si>
  <si>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</si>
  <si>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</si>
  <si>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</si>
  <si>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</si>
  <si>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</si>
  <si>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</si>
  <si>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</si>
  <si>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</si>
  <si>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</si>
  <si>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</si>
  <si>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</si>
  <si>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</si>
  <si>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</si>
  <si>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</si>
  <si>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</si>
  <si>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</si>
  <si>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</si>
  <si>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</si>
  <si>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</si>
  <si>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</si>
  <si>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</si>
  <si>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</si>
  <si>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</si>
  <si>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</si>
  <si>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</si>
  <si>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</si>
  <si>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</si>
  <si>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</si>
  <si>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</si>
  <si>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</si>
  <si>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</si>
  <si>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</si>
  <si>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</si>
  <si>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</si>
  <si>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</si>
  <si>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</si>
  <si>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</si>
  <si>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</si>
  <si>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</si>
  <si>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</si>
  <si>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</si>
  <si>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</si>
  <si>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</si>
  <si>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</si>
  <si>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</si>
  <si>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</si>
  <si>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</si>
  <si>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</si>
  <si>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</si>
  <si>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</si>
  <si>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</si>
  <si>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</si>
  <si>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</si>
  <si>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</si>
  <si>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</si>
  <si>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</si>
  <si>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</si>
  <si>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</si>
  <si>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</si>
  <si>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</si>
  <si>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</si>
  <si>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</si>
  <si>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</si>
  <si>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</si>
  <si>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</si>
  <si>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</si>
  <si>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</si>
  <si>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</si>
  <si>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</si>
  <si>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</si>
  <si>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</si>
  <si>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</si>
  <si>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</si>
  <si>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</si>
  <si>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</si>
  <si>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</si>
  <si>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</si>
  <si>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</si>
  <si>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</si>
  <si>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</si>
  <si>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</si>
  <si>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</si>
  <si>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</si>
  <si>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</si>
  <si>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</si>
  <si>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</si>
  <si>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</si>
  <si>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</si>
  <si>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</si>
  <si>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</si>
  <si>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</si>
  <si>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</si>
  <si>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</si>
  <si>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</si>
  <si>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</si>
  <si>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</si>
  <si>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</si>
  <si>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</si>
  <si>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</si>
  <si>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</si>
  <si>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</si>
  <si>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</si>
  <si>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</si>
  <si>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</si>
  <si>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</si>
  <si>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</si>
  <si>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</si>
  <si>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</si>
  <si>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</si>
  <si>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</si>
  <si>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</si>
  <si>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</si>
  <si>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</si>
  <si>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</si>
  <si>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</si>
  <si>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</si>
  <si>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</si>
  <si>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</si>
  <si>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</si>
  <si>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</si>
  <si>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</si>
  <si>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</si>
  <si>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</si>
  <si>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</si>
  <si>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</si>
  <si>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</si>
  <si>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</si>
  <si>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</si>
  <si>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</si>
  <si>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</si>
  <si>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</si>
  <si>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</si>
  <si>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</si>
  <si>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</si>
  <si>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</si>
  <si>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</si>
  <si>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</si>
  <si>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</si>
  <si>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</si>
  <si>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</si>
  <si>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</si>
  <si>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</si>
  <si>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</si>
  <si>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</si>
  <si>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</si>
  <si>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</si>
  <si>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</si>
  <si>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</si>
  <si>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</si>
  <si>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</si>
  <si>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</si>
  <si>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</si>
  <si>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</si>
  <si>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</si>
  <si>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</si>
  <si>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</si>
  <si>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</si>
  <si>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</si>
  <si>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</si>
  <si>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</si>
  <si>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</si>
  <si>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</si>
  <si>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</si>
  <si>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</si>
  <si>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</si>
  <si>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</si>
  <si>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</si>
  <si>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</si>
  <si>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</si>
  <si>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</si>
  <si>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</si>
  <si>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</si>
  <si>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</si>
  <si>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</si>
  <si>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</si>
  <si>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</si>
  <si>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</si>
  <si>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</si>
  <si>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</si>
  <si>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</si>
  <si>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</si>
  <si>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</si>
  <si>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</si>
  <si>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</si>
  <si>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</si>
  <si>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</si>
  <si>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</si>
  <si>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</si>
  <si>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</si>
  <si>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</si>
  <si>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</si>
  <si>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</si>
  <si>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</si>
  <si>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</si>
  <si>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</si>
  <si>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</si>
  <si>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</si>
  <si>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</si>
  <si>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</si>
  <si>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</si>
  <si>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</si>
  <si>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</si>
  <si>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</si>
  <si>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</si>
  <si>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</si>
  <si>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</si>
  <si>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</si>
  <si>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</si>
  <si>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</si>
  <si>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</si>
  <si>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</si>
  <si>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</si>
  <si>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</si>
  <si>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</si>
  <si>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</si>
  <si>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</si>
  <si>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</si>
  <si>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</si>
  <si>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</si>
  <si>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</si>
  <si>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</si>
  <si>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</si>
  <si>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</si>
  <si>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</si>
  <si>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</si>
  <si>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</si>
  <si>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</si>
  <si>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</si>
  <si>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</si>
  <si>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</si>
  <si>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</si>
  <si>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</si>
  <si>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</si>
  <si>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</si>
  <si>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</si>
  <si>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</si>
  <si>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</si>
  <si>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</si>
  <si>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</si>
  <si>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</si>
  <si>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</si>
  <si>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</si>
  <si>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</si>
  <si>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</si>
  <si>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</si>
  <si>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</si>
  <si>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</si>
  <si>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</si>
  <si>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</si>
  <si>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</si>
  <si>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</si>
  <si>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</si>
  <si>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</si>
  <si>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</si>
  <si>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</si>
  <si>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</si>
  <si>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</si>
  <si>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</si>
  <si>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</si>
  <si>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</si>
  <si>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</si>
  <si>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</si>
  <si>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</si>
  <si>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</si>
  <si>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</si>
  <si>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</si>
  <si>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</si>
  <si>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</si>
  <si>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</si>
  <si>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</si>
  <si>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</si>
  <si>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</si>
  <si>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</si>
  <si>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</si>
  <si>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</si>
  <si>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</si>
  <si>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</si>
  <si>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</si>
  <si>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</si>
  <si>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</si>
  <si>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</si>
  <si>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</si>
  <si>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</si>
  <si>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</si>
  <si>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</si>
  <si>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</si>
  <si>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</si>
  <si>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</si>
  <si>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</si>
  <si>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</si>
  <si>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</si>
  <si>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</si>
  <si>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</si>
  <si>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</si>
  <si>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</si>
  <si>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</si>
  <si>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</si>
  <si>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</si>
  <si>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</si>
  <si>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</si>
  <si>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</si>
  <si>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</si>
  <si>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</si>
  <si>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</si>
  <si>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</si>
  <si>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</si>
  <si>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</si>
  <si>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</si>
  <si>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</si>
  <si>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</si>
  <si>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</si>
  <si>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</si>
  <si>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</si>
  <si>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</si>
  <si>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</si>
  <si>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</si>
  <si>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</si>
  <si>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</si>
  <si>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</si>
  <si>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</si>
  <si>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</si>
  <si>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</si>
  <si>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</si>
  <si>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</si>
  <si>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</si>
  <si>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</si>
  <si>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</si>
  <si>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</si>
  <si>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</si>
  <si>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</si>
  <si>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</si>
  <si>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</si>
  <si>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</si>
  <si>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</si>
  <si>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</si>
  <si>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</si>
  <si>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</si>
  <si>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</si>
  <si>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</si>
  <si>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</si>
  <si>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</si>
  <si>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</si>
  <si>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</si>
  <si>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</si>
  <si>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</si>
  <si>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</si>
  <si>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</si>
  <si>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</si>
  <si>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</si>
  <si>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</si>
  <si>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</si>
  <si>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</si>
  <si>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</si>
  <si>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</si>
  <si>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</si>
  <si>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</si>
  <si>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</si>
  <si>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</si>
  <si>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</si>
  <si>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</si>
  <si>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</si>
  <si>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</si>
  <si>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</si>
  <si>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</si>
  <si>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</si>
  <si>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</si>
  <si>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</si>
  <si>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</si>
  <si>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</si>
  <si>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</si>
  <si>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</si>
  <si>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</si>
  <si>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</si>
  <si>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</si>
  <si>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</si>
  <si>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</si>
  <si>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</si>
  <si>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</si>
  <si>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</si>
  <si>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</si>
  <si>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</si>
  <si>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</si>
  <si>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</si>
  <si>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</si>
  <si>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</si>
  <si>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</si>
  <si>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</si>
  <si>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</si>
  <si>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</si>
  <si>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</si>
  <si>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</si>
  <si>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</si>
  <si>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</si>
  <si>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</si>
  <si>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</si>
  <si>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</si>
  <si>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</si>
  <si>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</si>
  <si>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</si>
  <si>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</si>
  <si>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</si>
  <si>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</si>
  <si>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</si>
  <si>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</si>
  <si>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</si>
  <si>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</si>
  <si>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</si>
  <si>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</si>
  <si>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</si>
  <si>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</si>
  <si>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</si>
  <si>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</si>
  <si>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</si>
  <si>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</si>
  <si>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</si>
  <si>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</si>
  <si>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</si>
  <si>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</si>
  <si>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</si>
  <si>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</si>
  <si>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</si>
  <si>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</si>
  <si>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</si>
  <si>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</si>
  <si>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</si>
  <si>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</si>
  <si>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</si>
  <si>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</si>
  <si>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</si>
  <si>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</si>
  <si>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</si>
  <si>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</si>
  <si>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</si>
  <si>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</si>
  <si>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</si>
  <si>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</si>
  <si>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</si>
  <si>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</si>
  <si>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</si>
  <si>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</si>
  <si>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</si>
  <si>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</si>
  <si>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</si>
  <si>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</si>
  <si>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</si>
  <si>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</si>
  <si>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</si>
  <si>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</si>
  <si>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</si>
  <si>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</si>
  <si>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</si>
  <si>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</si>
  <si>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</si>
  <si>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</si>
  <si>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</si>
  <si>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</si>
  <si>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</si>
  <si>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</si>
  <si>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</si>
  <si>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</si>
  <si>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</si>
  <si>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</si>
  <si>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</si>
  <si>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</si>
  <si>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</si>
  <si>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</si>
  <si>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</si>
  <si>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</si>
  <si>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</si>
  <si>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</si>
  <si>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</si>
  <si>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</si>
  <si>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</si>
  <si>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</si>
  <si>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</si>
  <si>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</si>
  <si>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</si>
  <si>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</si>
  <si>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</si>
  <si>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</si>
  <si>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</si>
  <si>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</si>
  <si>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</si>
  <si>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</si>
  <si>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</si>
  <si>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</si>
  <si>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</si>
  <si>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</si>
  <si>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</si>
  <si>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</si>
  <si>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</si>
  <si>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</si>
  <si>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</si>
  <si>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</si>
  <si>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</si>
  <si>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</si>
  <si>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</si>
  <si>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</si>
  <si>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</si>
  <si>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</si>
  <si>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</si>
  <si>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</si>
  <si>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</si>
  <si>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</si>
  <si>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</si>
  <si>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</si>
  <si>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</si>
  <si>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</si>
  <si>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</si>
  <si>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</si>
  <si>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</si>
  <si>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</si>
  <si>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</si>
  <si>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</si>
  <si>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</si>
  <si>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</si>
  <si>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</si>
  <si>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</si>
  <si>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</si>
  <si>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</si>
  <si>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</si>
  <si>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</si>
  <si>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</si>
  <si>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</si>
  <si>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</si>
  <si>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</si>
  <si>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</si>
  <si>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</si>
  <si>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</si>
  <si>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</si>
  <si>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</si>
  <si>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</si>
  <si>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</si>
  <si>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</si>
  <si>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</si>
  <si>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</si>
  <si>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</si>
  <si>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</si>
  <si>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</si>
  <si>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</si>
  <si>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</si>
  <si>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</si>
  <si>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</si>
  <si>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</si>
  <si>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</si>
  <si>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</si>
  <si>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</si>
  <si>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</si>
  <si>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</si>
  <si>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</si>
  <si>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</si>
  <si>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</si>
  <si>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</si>
  <si>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</si>
  <si>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</si>
  <si>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</si>
  <si>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</si>
  <si>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</si>
  <si>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</si>
  <si>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</si>
  <si>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</si>
  <si>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</si>
  <si>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</si>
  <si>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</si>
  <si>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</si>
  <si>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</si>
  <si>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</si>
  <si>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</si>
  <si>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</si>
  <si>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</si>
  <si>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</si>
  <si>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</si>
  <si>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</si>
  <si>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</si>
  <si>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</si>
  <si>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</si>
  <si>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</si>
  <si>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</si>
  <si>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</si>
  <si>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</si>
  <si>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</si>
  <si>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</si>
  <si>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</si>
  <si>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</si>
  <si>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</si>
  <si>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</si>
  <si>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</si>
  <si>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</si>
  <si>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</si>
  <si>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</si>
  <si>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</si>
  <si>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</si>
  <si>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</si>
  <si>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</si>
  <si>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</si>
  <si>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</si>
  <si>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</si>
  <si>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</si>
  <si>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</si>
  <si>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</si>
  <si>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</si>
  <si>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</si>
  <si>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</si>
  <si>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</si>
  <si>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</si>
  <si>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</si>
  <si>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</si>
  <si>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</si>
  <si>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</si>
  <si>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</si>
  <si>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</si>
  <si>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</si>
  <si>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</si>
  <si>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</si>
  <si>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</si>
  <si>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</si>
  <si>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</si>
  <si>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</si>
  <si>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</si>
  <si>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</si>
  <si>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</si>
  <si>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</si>
  <si>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</si>
  <si>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</si>
  <si>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</si>
  <si>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</si>
  <si>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</si>
  <si>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</si>
  <si>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</si>
  <si>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</si>
  <si>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</si>
  <si>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</si>
  <si>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</si>
  <si>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</si>
  <si>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</si>
  <si>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</si>
  <si>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</si>
  <si>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</si>
  <si>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</si>
  <si>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</si>
  <si>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</si>
  <si>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</si>
  <si>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</si>
  <si>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</si>
  <si>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</si>
  <si>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</si>
  <si>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</si>
  <si>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</si>
  <si>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</si>
  <si>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</si>
  <si>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</si>
  <si>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</si>
  <si>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</si>
  <si>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</si>
  <si>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</si>
  <si>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</si>
  <si>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</si>
  <si>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</si>
  <si>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</si>
  <si>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</si>
  <si>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</si>
  <si>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</si>
  <si>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</si>
  <si>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</si>
  <si>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</si>
  <si>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</si>
  <si>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</si>
  <si>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</si>
  <si>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</si>
  <si>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</si>
  <si>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</si>
  <si>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</si>
  <si>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</si>
  <si>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</si>
  <si>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</si>
  <si>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</si>
  <si>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</si>
  <si>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</si>
  <si>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</si>
  <si>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</si>
  <si>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</si>
  <si>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</si>
  <si>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</si>
  <si>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</si>
  <si>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</si>
  <si>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</si>
  <si>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</si>
  <si>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</si>
  <si>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</si>
  <si>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</si>
  <si>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</si>
  <si>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</si>
  <si>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</si>
  <si>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</si>
  <si>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</si>
  <si>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</si>
  <si>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</si>
  <si>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</si>
  <si>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</si>
  <si>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</si>
  <si>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</si>
  <si>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</si>
  <si>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</si>
  <si>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</si>
  <si>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</si>
  <si>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</si>
  <si>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</si>
  <si>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</si>
  <si>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</si>
  <si>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</si>
  <si>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</si>
  <si>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</si>
  <si>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</si>
  <si>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</si>
  <si>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</si>
  <si>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</si>
  <si>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</si>
  <si>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</si>
  <si>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</si>
  <si>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</si>
  <si>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</si>
  <si>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</si>
  <si>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</si>
  <si>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</si>
  <si>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</si>
  <si>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</si>
  <si>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</si>
  <si>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</si>
  <si>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</si>
  <si>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</si>
  <si>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</si>
  <si>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</si>
  <si>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</si>
  <si>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</si>
  <si>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</si>
  <si>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</si>
  <si>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</si>
  <si>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</si>
  <si>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</si>
  <si>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</si>
  <si>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</si>
  <si>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</si>
  <si>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</si>
  <si>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</si>
  <si>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</si>
  <si>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</si>
  <si>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</si>
  <si>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</si>
  <si>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</si>
  <si>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</si>
  <si>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</si>
  <si>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</si>
  <si>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</si>
  <si>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</si>
  <si>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</si>
  <si>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</si>
  <si>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</si>
  <si>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</si>
  <si>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</si>
  <si>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</si>
  <si>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</si>
  <si>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</si>
  <si>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</si>
  <si>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</si>
  <si>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</si>
  <si>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</si>
  <si>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</si>
  <si>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</si>
  <si>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</si>
  <si>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</si>
  <si>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</si>
  <si>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</si>
  <si>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</si>
  <si>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</si>
  <si>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</si>
  <si>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</si>
  <si>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</si>
  <si>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</si>
  <si>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</si>
  <si>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</si>
  <si>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</si>
  <si>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</si>
  <si>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</si>
  <si>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</si>
  <si>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</si>
  <si>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</si>
  <si>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</si>
  <si>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</si>
  <si>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</si>
  <si>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</si>
  <si>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</si>
  <si>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</si>
  <si>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</si>
  <si>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</si>
  <si>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</si>
  <si>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</si>
  <si>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</si>
  <si>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</si>
  <si>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</si>
  <si>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</si>
  <si>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</si>
  <si>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</si>
  <si>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</si>
  <si>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</si>
  <si>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</si>
  <si>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</si>
  <si>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</si>
  <si>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</si>
  <si>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</si>
  <si>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</si>
  <si>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</si>
  <si>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</si>
  <si>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</si>
  <si>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</si>
  <si>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</si>
  <si>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</si>
  <si>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</si>
  <si>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</si>
  <si>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</si>
  <si>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</si>
  <si>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</si>
  <si>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</si>
  <si>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</si>
  <si>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</si>
  <si>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</si>
  <si>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</si>
  <si>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</si>
  <si>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</si>
  <si>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</si>
  <si>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</si>
  <si>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</si>
  <si>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</si>
  <si>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</si>
  <si>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</si>
  <si>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</si>
  <si>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</si>
  <si>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</si>
  <si>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</si>
  <si>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</si>
  <si>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</si>
  <si>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</si>
  <si>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</si>
  <si>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</si>
  <si>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</si>
  <si>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</si>
  <si>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</si>
  <si>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</si>
  <si>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</si>
  <si>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</si>
  <si>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</si>
  <si>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</si>
  <si>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</si>
  <si>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</si>
  <si>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</si>
  <si>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</si>
  <si>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</si>
  <si>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</si>
  <si>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</si>
  <si>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</si>
  <si>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</si>
  <si>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</si>
  <si>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</si>
  <si>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</si>
  <si>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</si>
  <si>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</si>
  <si>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</si>
  <si>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</si>
  <si>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</si>
  <si>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</si>
  <si>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</si>
  <si>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</si>
  <si>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</si>
  <si>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</si>
  <si>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</si>
  <si>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</si>
  <si>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</si>
  <si>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</si>
  <si>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</si>
  <si>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</si>
  <si>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</si>
  <si>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</si>
  <si>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</si>
  <si>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</si>
  <si>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</si>
  <si>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</si>
  <si>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</si>
  <si>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</si>
  <si>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</si>
  <si>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</si>
  <si>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</si>
  <si>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</si>
  <si>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</si>
  <si>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</si>
  <si>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</si>
  <si>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</si>
  <si>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</si>
  <si>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</si>
  <si>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</si>
  <si>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</si>
  <si>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</si>
  <si>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</si>
  <si>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</si>
  <si>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</si>
  <si>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</si>
  <si>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</si>
  <si>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</si>
  <si>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</si>
  <si>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</si>
  <si>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</si>
  <si>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</si>
  <si>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</si>
  <si>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</si>
  <si>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</si>
  <si>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</si>
  <si>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</si>
  <si>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</si>
  <si>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</si>
  <si>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</si>
  <si>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</si>
  <si>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</si>
  <si>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</si>
  <si>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</si>
  <si>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</si>
  <si>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</si>
  <si>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</si>
  <si>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</si>
  <si>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</si>
  <si>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</si>
  <si>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</si>
  <si>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</si>
  <si>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</si>
  <si>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</si>
  <si>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</si>
  <si>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</si>
  <si>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</si>
  <si>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</si>
  <si>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</si>
  <si>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</si>
  <si>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</si>
  <si>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</si>
  <si>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</si>
  <si>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</si>
  <si>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</si>
  <si>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</si>
  <si>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</si>
  <si>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</si>
  <si>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</si>
  <si>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</si>
  <si>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</si>
  <si>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</si>
  <si>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</si>
  <si>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</si>
  <si>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</si>
  <si>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</si>
  <si>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</si>
  <si>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</si>
  <si>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</si>
  <si>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</si>
  <si>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</si>
  <si>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</si>
  <si>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</si>
  <si>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</si>
  <si>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</si>
  <si>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</si>
  <si>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</si>
  <si>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</si>
  <si>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</si>
  <si>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</si>
  <si>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</si>
  <si>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</si>
  <si>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</si>
  <si>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</si>
  <si>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</si>
  <si>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</si>
  <si>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</si>
  <si>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</si>
  <si>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</si>
  <si>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</si>
  <si>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</si>
  <si>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</si>
  <si>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</si>
  <si>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</si>
  <si>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</si>
  <si>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</si>
  <si>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</si>
  <si>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</si>
  <si>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</si>
  <si>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</si>
  <si>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</si>
  <si>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</si>
  <si>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</si>
  <si>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</si>
  <si>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</si>
  <si>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</si>
  <si>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</si>
  <si>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</si>
  <si>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</si>
  <si>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</si>
  <si>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</si>
  <si>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</si>
  <si>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</si>
  <si>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</si>
  <si>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</si>
  <si>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</si>
  <si>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</si>
  <si>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</si>
  <si>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</si>
  <si>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</si>
  <si>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</si>
  <si>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</si>
  <si>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</si>
  <si>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</si>
  <si>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</si>
  <si>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</si>
  <si>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</si>
  <si>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</si>
  <si>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</si>
  <si>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</si>
  <si>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</si>
  <si>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</si>
  <si>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</si>
  <si>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</si>
  <si>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</si>
  <si>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</si>
  <si>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</si>
  <si>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</si>
  <si>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</si>
  <si>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</si>
  <si>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</si>
  <si>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</si>
  <si>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</si>
  <si>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</si>
  <si>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</si>
  <si>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</si>
  <si>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</si>
  <si>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</si>
  <si>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</si>
  <si>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</si>
  <si>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</si>
  <si>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</si>
  <si>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</si>
  <si>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</si>
  <si>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</si>
  <si>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</si>
  <si>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</si>
  <si>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</si>
  <si>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</si>
  <si>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</si>
  <si>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</si>
  <si>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</si>
  <si>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</si>
  <si>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</si>
  <si>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</si>
  <si>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</si>
  <si>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</si>
  <si>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</si>
  <si>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</si>
  <si>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</si>
  <si>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</si>
  <si>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</si>
  <si>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</si>
  <si>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</si>
  <si>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</si>
  <si>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</si>
  <si>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</si>
  <si>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</si>
  <si>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</si>
  <si>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</si>
  <si>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</si>
  <si>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</si>
  <si>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</si>
  <si>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</si>
  <si>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</si>
  <si>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</si>
  <si>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</si>
  <si>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</si>
  <si>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</si>
  <si>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</si>
  <si>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</si>
  <si>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</si>
  <si>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</si>
  <si>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</si>
  <si>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</si>
  <si>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</si>
  <si>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</si>
  <si>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</si>
  <si>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</si>
  <si>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</si>
  <si>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</si>
  <si>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</si>
  <si>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</si>
  <si>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</si>
  <si>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</si>
  <si>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</si>
  <si>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</si>
  <si>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</si>
  <si>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</si>
  <si>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</si>
  <si>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</si>
  <si>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</si>
  <si>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</si>
  <si>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</si>
  <si>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</si>
  <si>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</si>
  <si>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</si>
  <si>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</si>
  <si>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</si>
  <si>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</si>
  <si>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</si>
  <si>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</si>
  <si>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</si>
  <si>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</si>
  <si>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</si>
  <si>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</si>
  <si>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</si>
  <si>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</si>
  <si>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</si>
  <si>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</si>
  <si>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</si>
  <si>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</si>
  <si>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</si>
  <si>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</si>
  <si>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</si>
  <si>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</si>
  <si>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</si>
  <si>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</si>
  <si>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</si>
  <si>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</si>
  <si>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</si>
  <si>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</si>
  <si>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</si>
  <si>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</si>
  <si>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</si>
  <si>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</si>
  <si>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</si>
  <si>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</si>
  <si>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</si>
  <si>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</si>
  <si>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</si>
  <si>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</si>
  <si>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</si>
  <si>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</si>
  <si>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</si>
  <si>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</si>
  <si>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</si>
  <si>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</si>
  <si>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</si>
  <si>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</si>
  <si>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</si>
  <si>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</si>
  <si>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</si>
  <si>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</si>
  <si>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</si>
  <si>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</si>
  <si>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</si>
  <si>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</si>
  <si>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</si>
  <si>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</si>
  <si>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</si>
  <si>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</si>
  <si>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</si>
  <si>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</si>
  <si>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</si>
  <si>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</si>
  <si>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</si>
  <si>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</si>
  <si>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</si>
  <si>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</si>
  <si>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</si>
  <si>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</si>
  <si>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</si>
  <si>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</si>
  <si>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</si>
  <si>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</si>
  <si>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</si>
  <si>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</si>
  <si>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</si>
  <si>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</si>
  <si>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</si>
  <si>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</si>
  <si>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</si>
  <si>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</si>
  <si>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</si>
  <si>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</si>
  <si>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</si>
  <si>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</si>
  <si>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</si>
  <si>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</si>
  <si>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</si>
  <si>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</si>
  <si>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</si>
  <si>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</si>
  <si>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</si>
  <si>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</si>
  <si>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</si>
  <si>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</si>
  <si>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</si>
  <si>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</si>
  <si>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</si>
  <si>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</si>
  <si>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</si>
  <si>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</si>
  <si>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</si>
  <si>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</si>
  <si>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</si>
  <si>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</si>
  <si>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</si>
  <si>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</si>
  <si>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</si>
  <si>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</si>
  <si>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</si>
  <si>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</si>
  <si>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</si>
  <si>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</si>
  <si>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</si>
  <si>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</si>
  <si>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</si>
  <si>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</si>
  <si>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</si>
  <si>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</si>
  <si>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</si>
  <si>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</si>
  <si>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</si>
  <si>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</si>
  <si>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</si>
  <si>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</si>
  <si>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</si>
  <si>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</si>
  <si>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</si>
  <si>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</si>
  <si>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</si>
  <si>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</si>
  <si>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</si>
  <si>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</si>
  <si>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</si>
  <si>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</si>
  <si>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</si>
  <si>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</si>
  <si>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</si>
  <si>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</si>
  <si>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</si>
  <si>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</si>
  <si>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</si>
  <si>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</si>
  <si>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</si>
  <si>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</si>
  <si>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</si>
  <si>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</si>
  <si>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</si>
  <si>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</si>
  <si>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</si>
  <si>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</si>
  <si>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</si>
  <si>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</si>
  <si>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</si>
  <si>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</si>
  <si>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</si>
  <si>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</si>
  <si>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</si>
  <si>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</si>
  <si>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</si>
  <si>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</si>
  <si>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</si>
  <si>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</si>
  <si>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</si>
  <si>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</si>
  <si>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</si>
  <si>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</si>
  <si>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</si>
  <si>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</si>
  <si>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</si>
  <si>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</si>
  <si>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</si>
  <si>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</si>
  <si>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</si>
  <si>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</si>
  <si>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</si>
  <si>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</si>
  <si>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</si>
  <si>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</si>
  <si>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</si>
  <si>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</si>
  <si>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</si>
  <si>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</si>
  <si>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</si>
  <si>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</si>
  <si>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</si>
  <si>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</si>
  <si>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</si>
  <si>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</si>
  <si>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</si>
  <si>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</si>
  <si>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</si>
  <si>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</si>
  <si>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</si>
  <si>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</si>
  <si>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</si>
  <si>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</si>
  <si>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</si>
  <si>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</si>
  <si>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</si>
  <si>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</si>
  <si>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</si>
  <si>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</si>
  <si>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</si>
  <si>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</si>
  <si>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</si>
  <si>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</si>
  <si>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</si>
  <si>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</si>
  <si>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</si>
  <si>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</si>
  <si>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</si>
  <si>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</si>
  <si>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</si>
  <si>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</si>
  <si>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</si>
  <si>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</si>
  <si>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</si>
  <si>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</si>
  <si>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</si>
  <si>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</si>
  <si>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</si>
  <si>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</si>
  <si>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</si>
  <si>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</si>
  <si>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</si>
  <si>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</si>
  <si>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</si>
  <si>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</si>
  <si>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</si>
  <si>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</si>
  <si>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</si>
  <si>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</si>
  <si>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</si>
  <si>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</si>
  <si>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</si>
  <si>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</si>
  <si>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</si>
  <si>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</si>
  <si>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</si>
  <si>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</si>
  <si>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</si>
  <si>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</si>
  <si>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</si>
  <si>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</si>
  <si>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</si>
  <si>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</si>
  <si>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</si>
  <si>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</si>
  <si>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</si>
  <si>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</si>
  <si>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</si>
  <si>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</si>
  <si>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</si>
  <si>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</si>
  <si>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</si>
  <si>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</si>
  <si>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</si>
  <si>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</si>
  <si>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</si>
  <si>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</si>
  <si>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</si>
  <si>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</si>
  <si>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</si>
  <si>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</si>
  <si>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</si>
  <si>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</si>
  <si>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</si>
  <si>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</si>
  <si>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</si>
  <si>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</si>
  <si>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</si>
  <si>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</si>
  <si>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</si>
  <si>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</si>
  <si>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</si>
  <si>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</si>
  <si>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</si>
  <si>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</si>
  <si>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</si>
  <si>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</si>
  <si>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</si>
  <si>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</si>
  <si>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</si>
  <si>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</si>
  <si>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</si>
  <si>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</si>
  <si>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</si>
  <si>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</si>
  <si>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</si>
  <si>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</si>
  <si>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</si>
  <si>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</si>
  <si>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</si>
  <si>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</si>
  <si>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</si>
  <si>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</si>
  <si>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</si>
  <si>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</si>
  <si>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</si>
  <si>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</si>
  <si>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</si>
  <si>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</si>
  <si>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</si>
  <si>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</si>
  <si>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</si>
  <si>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</si>
  <si>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</si>
  <si>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</si>
  <si>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</si>
  <si>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</si>
  <si>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</si>
  <si>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</si>
  <si>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</si>
  <si>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</si>
  <si>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</si>
  <si>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</si>
  <si>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</si>
  <si>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</si>
  <si>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</si>
  <si>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</si>
  <si>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</si>
  <si>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</si>
  <si>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</si>
  <si>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</si>
  <si>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</si>
  <si>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</si>
  <si>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</si>
  <si>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</si>
  <si>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</si>
  <si>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</si>
  <si>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</si>
  <si>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</si>
  <si>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</si>
  <si>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</si>
  <si>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</si>
  <si>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</si>
  <si>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</si>
  <si>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</si>
  <si>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</si>
  <si>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</si>
  <si>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</si>
  <si>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</si>
  <si>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</si>
  <si>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</si>
  <si>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</si>
  <si>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</si>
  <si>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</si>
  <si>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</si>
  <si>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</si>
  <si>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</si>
  <si>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</si>
  <si>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</si>
  <si>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</si>
  <si>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</si>
  <si>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</si>
  <si>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</si>
  <si>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</si>
  <si>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</si>
  <si>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</si>
  <si>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</si>
  <si>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</si>
  <si>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</si>
  <si>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</si>
  <si>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</si>
  <si>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</si>
  <si>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</si>
  <si>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</si>
  <si>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</si>
  <si>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</si>
  <si>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</si>
  <si>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</si>
  <si>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</si>
  <si>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</si>
  <si>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</si>
  <si>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</si>
  <si>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</si>
  <si>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</si>
  <si>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</si>
  <si>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</si>
  <si>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</si>
  <si>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</si>
  <si>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</si>
  <si>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</si>
  <si>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</si>
  <si>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</si>
  <si>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</si>
  <si>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</si>
  <si>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</si>
  <si>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</si>
  <si>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</si>
  <si>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</si>
  <si>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</si>
  <si>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</si>
  <si>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</si>
  <si>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</si>
  <si>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</si>
  <si>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</si>
  <si>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</si>
  <si>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</si>
  <si>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</si>
  <si>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</si>
  <si>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</si>
  <si>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</si>
  <si>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</si>
  <si>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</si>
  <si>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</si>
  <si>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</si>
  <si>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</si>
  <si>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</si>
  <si>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</si>
  <si>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</si>
  <si>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</si>
  <si>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</si>
  <si>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</si>
  <si>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</si>
  <si>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</si>
  <si>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</si>
  <si>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</si>
  <si>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</si>
  <si>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</si>
  <si>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</si>
  <si>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</si>
  <si>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</si>
  <si>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</si>
  <si>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</si>
  <si>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</si>
  <si>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</si>
  <si>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</si>
  <si>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</si>
  <si>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</si>
  <si>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</si>
  <si>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</si>
  <si>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</si>
  <si>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</si>
  <si>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</si>
  <si>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</si>
  <si>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</si>
  <si>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</si>
  <si>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</si>
  <si>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</si>
  <si>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</si>
  <si>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</si>
  <si>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</si>
  <si>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</si>
  <si>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</si>
  <si>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</si>
  <si>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</si>
  <si>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</si>
  <si>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</si>
  <si>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</si>
  <si>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</si>
  <si>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</si>
  <si>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</si>
  <si>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</si>
  <si>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</si>
  <si>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</si>
  <si>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</si>
  <si>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</si>
  <si>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</si>
  <si>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</si>
  <si>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</si>
  <si>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</si>
  <si>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</si>
  <si>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</si>
  <si>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</si>
  <si>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</si>
  <si>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</si>
  <si>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</si>
  <si>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</si>
  <si>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</si>
  <si>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</si>
  <si>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</si>
  <si>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</si>
  <si>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</si>
  <si>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</si>
  <si>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</si>
  <si>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</si>
  <si>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</si>
  <si>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</si>
  <si>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</si>
  <si>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</si>
  <si>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</si>
  <si>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</si>
  <si>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</si>
  <si>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</si>
  <si>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</si>
  <si>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</si>
  <si>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</si>
  <si>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</si>
  <si>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</si>
  <si>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</si>
  <si>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</si>
  <si>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</si>
  <si>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</si>
  <si>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</si>
  <si>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</si>
  <si>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</si>
  <si>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</si>
  <si>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</si>
  <si>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</si>
  <si>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</si>
  <si>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</si>
  <si>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</si>
  <si>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</si>
  <si>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</si>
  <si>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</si>
  <si>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</si>
  <si>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</si>
  <si>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</si>
  <si>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</si>
  <si>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</si>
  <si>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</si>
  <si>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</si>
  <si>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</si>
  <si>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</si>
  <si>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</si>
  <si>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</si>
  <si>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</si>
  <si>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</si>
  <si>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</si>
  <si>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</si>
  <si>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</si>
  <si>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</si>
  <si>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</si>
  <si>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</si>
  <si>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</si>
  <si>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</si>
  <si>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</si>
  <si>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</si>
  <si>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</si>
  <si>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</si>
  <si>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</si>
  <si>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</si>
  <si>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</si>
  <si>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</si>
  <si>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</si>
  <si>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</si>
  <si>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</si>
  <si>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</si>
  <si>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</si>
  <si>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</si>
  <si>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</si>
  <si>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</si>
  <si>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</si>
  <si>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</si>
  <si>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</si>
  <si>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</si>
  <si>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</si>
  <si>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</si>
  <si>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</si>
  <si>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</si>
  <si>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</si>
  <si>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</si>
  <si>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</si>
  <si>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</si>
  <si>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</si>
  <si>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</si>
  <si>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</si>
  <si>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</si>
  <si>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</si>
  <si>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</si>
  <si>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</si>
  <si>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</si>
  <si>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</si>
  <si>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</si>
  <si>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</si>
  <si>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</si>
  <si>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</si>
  <si>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</si>
  <si>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</si>
  <si>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</si>
  <si>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</si>
  <si>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</si>
  <si>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</si>
  <si>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</si>
  <si>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</si>
  <si>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</si>
  <si>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</si>
  <si>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</si>
  <si>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</si>
  <si>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</si>
  <si>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</si>
  <si>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</si>
  <si>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</si>
  <si>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</si>
  <si>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</si>
  <si>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</si>
  <si>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</si>
  <si>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</si>
  <si>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</si>
  <si>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</si>
  <si>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</si>
  <si>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</si>
  <si>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</si>
  <si>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</si>
  <si>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</si>
  <si>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</si>
  <si>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</si>
  <si>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</si>
  <si>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</si>
  <si>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</si>
  <si>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</si>
  <si>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</si>
  <si>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</si>
  <si>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</si>
  <si>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</si>
  <si>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</si>
  <si>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</si>
  <si>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</si>
  <si>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</si>
  <si>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</si>
  <si>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</si>
  <si>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</si>
  <si>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</si>
  <si>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</si>
  <si>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</si>
  <si>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</si>
  <si>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</si>
  <si>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</si>
  <si>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</si>
  <si>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</si>
  <si>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</si>
  <si>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</si>
  <si>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</si>
  <si>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</si>
  <si>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</si>
  <si>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</si>
  <si>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</si>
  <si>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</si>
  <si>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</si>
  <si>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</si>
  <si>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</si>
  <si>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</si>
  <si>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</si>
  <si>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</si>
  <si>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</si>
  <si>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</si>
  <si>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</si>
  <si>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</si>
  <si>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</si>
  <si>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</si>
  <si>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</si>
  <si>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</si>
  <si>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</si>
  <si>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</si>
  <si>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</si>
  <si>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</si>
  <si>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</si>
  <si>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</si>
  <si>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</si>
  <si>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</si>
  <si>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</si>
  <si>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</si>
  <si>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</si>
  <si>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</si>
  <si>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</si>
  <si>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</si>
  <si>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</si>
  <si>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</si>
  <si>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</si>
  <si>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</si>
  <si>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</si>
  <si>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</si>
  <si>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</si>
  <si>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</si>
  <si>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</si>
  <si>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</si>
  <si>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</si>
  <si>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</si>
  <si>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</si>
  <si>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</si>
  <si>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</si>
  <si>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</si>
  <si>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</si>
  <si>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</si>
  <si>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</si>
  <si>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</si>
  <si>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</si>
  <si>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</si>
  <si>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</si>
  <si>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</si>
  <si>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</si>
  <si>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</si>
  <si>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</si>
  <si>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</si>
  <si>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</si>
  <si>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</si>
  <si>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</si>
  <si>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</si>
  <si>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</si>
  <si>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</si>
  <si>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</si>
  <si>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</si>
  <si>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</si>
  <si>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</si>
  <si>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</si>
  <si>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</si>
  <si>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</si>
  <si>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</si>
  <si>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</si>
  <si>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</si>
  <si>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</si>
  <si>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</si>
  <si>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</si>
  <si>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</si>
  <si>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</si>
  <si>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</si>
  <si>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</si>
  <si>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</si>
  <si>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</si>
  <si>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</si>
  <si>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</si>
  <si>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</si>
  <si>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</si>
  <si>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</si>
  <si>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</si>
  <si>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</si>
  <si>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</si>
  <si>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</si>
  <si>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</si>
  <si>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</si>
  <si>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</si>
  <si>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</si>
  <si>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</si>
  <si>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</si>
  <si>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</si>
  <si>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</si>
  <si>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</si>
  <si>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</si>
  <si>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</si>
  <si>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</si>
  <si>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</si>
  <si>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</si>
  <si>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</si>
  <si>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</si>
  <si>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</si>
  <si>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</si>
  <si>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</si>
  <si>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</si>
  <si>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</si>
  <si>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</si>
  <si>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</si>
  <si>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</si>
  <si>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</si>
  <si>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</si>
  <si>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</si>
  <si>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</si>
  <si>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</si>
  <si>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</si>
  <si>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</si>
  <si>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</si>
  <si>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</si>
  <si>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</si>
  <si>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</si>
  <si>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</si>
  <si>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</si>
  <si>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</si>
  <si>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</si>
  <si>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</si>
  <si>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</si>
  <si>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</si>
  <si>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</si>
  <si>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</si>
  <si>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</si>
  <si>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</si>
  <si>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</si>
  <si>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</si>
  <si>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</si>
  <si>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</si>
  <si>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</si>
  <si>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</si>
  <si>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</si>
  <si>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</si>
  <si>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</si>
  <si>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</si>
  <si>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</si>
  <si>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</si>
  <si>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</si>
  <si>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</si>
  <si>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</si>
  <si>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</si>
  <si>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</si>
  <si>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</si>
  <si>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</si>
  <si>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</si>
  <si>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</si>
  <si>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</si>
  <si>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</si>
  <si>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</si>
  <si>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</si>
  <si>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</si>
  <si>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</si>
  <si>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</si>
  <si>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</si>
  <si>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</si>
  <si>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</si>
  <si>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</si>
  <si>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</si>
  <si>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</si>
  <si>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</si>
  <si>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</si>
  <si>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</si>
  <si>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</si>
  <si>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</si>
  <si>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</si>
  <si>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</si>
  <si>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</si>
  <si>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</si>
  <si>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</si>
  <si>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</si>
  <si>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</si>
  <si>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</si>
  <si>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</si>
  <si>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</si>
  <si>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</si>
  <si>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</si>
  <si>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</si>
  <si>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</si>
  <si>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</si>
  <si>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</si>
  <si>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</si>
  <si>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</si>
  <si>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</si>
  <si>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</si>
  <si>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</si>
  <si>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</si>
  <si>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</si>
  <si>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</si>
  <si>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</si>
  <si>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</si>
  <si>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</si>
  <si>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</si>
  <si>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</si>
  <si>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</si>
  <si>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</si>
  <si>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</si>
  <si>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</si>
  <si>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</si>
  <si>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</si>
  <si>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</si>
  <si>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</si>
  <si>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</si>
  <si>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</si>
  <si>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</si>
  <si>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</si>
  <si>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</si>
  <si>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</si>
  <si>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</si>
  <si>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</si>
  <si>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</si>
  <si>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</si>
  <si>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</si>
  <si>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</si>
  <si>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</si>
  <si>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</si>
  <si>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</si>
  <si>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</si>
  <si>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</si>
  <si>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</si>
  <si>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</si>
  <si>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</si>
  <si>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</si>
  <si>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</si>
  <si>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</si>
  <si>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</si>
  <si>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</si>
  <si>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</si>
  <si>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</si>
  <si>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</si>
  <si>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</si>
  <si>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</si>
  <si>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</si>
  <si>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</si>
  <si>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</si>
  <si>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</si>
  <si>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</si>
  <si>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</si>
  <si>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</si>
  <si>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</si>
  <si>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</si>
  <si>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</si>
  <si>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</si>
  <si>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</si>
  <si>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</si>
  <si>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</si>
  <si>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</si>
  <si>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</si>
  <si>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</si>
  <si>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</si>
  <si>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</si>
  <si>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</si>
  <si>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</si>
  <si>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</si>
  <si>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</si>
  <si>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</si>
  <si>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</si>
  <si>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</si>
  <si>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</si>
  <si>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</si>
  <si>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</si>
  <si>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</si>
  <si>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</si>
  <si>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</si>
  <si>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</si>
  <si>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</si>
  <si>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</si>
  <si>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</si>
  <si>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</si>
  <si>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</si>
  <si>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</si>
  <si>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</si>
  <si>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</si>
  <si>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</si>
  <si>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</si>
  <si>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</si>
  <si>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</si>
  <si>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</si>
  <si>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</si>
  <si>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</si>
  <si>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</si>
  <si>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</si>
  <si>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</si>
  <si>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</si>
  <si>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</si>
  <si>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</si>
  <si>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</si>
  <si>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</si>
  <si>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</si>
  <si>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</si>
  <si>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</si>
  <si>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</si>
  <si>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</si>
  <si>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</si>
  <si>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</si>
  <si>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</si>
  <si>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</si>
  <si>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</si>
  <si>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</si>
  <si>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</si>
  <si>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</si>
  <si>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</si>
  <si>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</si>
  <si>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</si>
  <si>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</si>
  <si>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</si>
  <si>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</si>
  <si>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</si>
  <si>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</si>
  <si>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</si>
  <si>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</si>
  <si>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</si>
  <si>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</si>
  <si>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</si>
  <si>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</si>
  <si>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</si>
  <si>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</si>
  <si>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</si>
  <si>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</si>
  <si>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</si>
  <si>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</si>
  <si>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</si>
  <si>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</si>
  <si>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</si>
  <si>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</si>
  <si>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</si>
  <si>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</si>
  <si>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</si>
  <si>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</si>
  <si>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</si>
  <si>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</si>
  <si>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</si>
  <si>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</si>
  <si>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</si>
  <si>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</si>
  <si>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</si>
  <si>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</si>
  <si>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</si>
  <si>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</si>
  <si>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</si>
  <si>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</si>
  <si>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</si>
  <si>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</si>
  <si>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</si>
  <si>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</si>
  <si>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</si>
  <si>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</si>
  <si>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</si>
  <si>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</si>
  <si>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</si>
  <si>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</si>
  <si>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</si>
  <si>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</si>
  <si>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</si>
  <si>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</si>
  <si>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</si>
  <si>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</si>
  <si>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</si>
  <si>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</si>
  <si>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</si>
  <si>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</si>
  <si>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</si>
  <si>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</si>
  <si>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</si>
  <si>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</si>
  <si>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</si>
  <si>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</si>
  <si>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</si>
  <si>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</si>
  <si>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</si>
  <si>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</si>
  <si>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</si>
  <si>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</si>
  <si>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</si>
  <si>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</si>
  <si>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</si>
  <si>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</si>
  <si>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</si>
  <si>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</si>
  <si>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</si>
  <si>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</si>
  <si>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</si>
  <si>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</si>
  <si>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</si>
  <si>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</si>
  <si>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</si>
  <si>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</si>
  <si>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</si>
  <si>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</si>
  <si>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</si>
  <si>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</si>
  <si>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</si>
  <si>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</si>
  <si>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</si>
  <si>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</si>
  <si>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</si>
  <si>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</si>
  <si>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</si>
  <si>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</si>
  <si>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</si>
  <si>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</si>
  <si>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</si>
  <si>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</si>
  <si>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</si>
  <si>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</si>
  <si>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</si>
  <si>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</si>
  <si>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</si>
  <si>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</si>
  <si>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</si>
  <si>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</si>
  <si>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</si>
  <si>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</si>
  <si>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</si>
  <si>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</si>
  <si>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</si>
  <si>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</si>
  <si>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</si>
  <si>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</si>
  <si>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</si>
  <si>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</si>
  <si>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</si>
  <si>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</si>
  <si>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</si>
  <si>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</si>
  <si>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</si>
  <si>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</si>
  <si>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</si>
  <si>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</si>
  <si>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</si>
  <si>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</si>
  <si>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</si>
  <si>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</si>
  <si>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</si>
  <si>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</si>
  <si>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</si>
  <si>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</si>
  <si>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</si>
  <si>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</si>
  <si>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</si>
  <si>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</si>
  <si>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</si>
  <si>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</si>
  <si>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</si>
  <si>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</si>
  <si>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</si>
  <si>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</si>
  <si>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</si>
  <si>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</si>
  <si>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</si>
  <si>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</si>
  <si>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</si>
  <si>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</si>
  <si>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</si>
  <si>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</si>
  <si>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</si>
  <si>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</si>
  <si>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</si>
  <si>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</si>
  <si>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</si>
  <si>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</si>
  <si>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</si>
  <si>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</si>
  <si>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</si>
  <si>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</si>
  <si>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</si>
  <si>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</si>
  <si>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</si>
  <si>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</si>
  <si>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</si>
  <si>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</si>
  <si>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</si>
  <si>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</si>
  <si>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</si>
  <si>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</si>
  <si>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</si>
  <si>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</si>
  <si>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</si>
  <si>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</si>
  <si>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</si>
  <si>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</si>
  <si>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</si>
  <si>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</si>
  <si>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</si>
  <si>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</si>
  <si>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</si>
  <si>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</si>
  <si>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</si>
  <si>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</si>
  <si>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</si>
  <si>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</si>
  <si>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</si>
  <si>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</si>
  <si>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</si>
  <si>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</si>
  <si>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</si>
  <si>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</si>
  <si>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</si>
  <si>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</si>
  <si>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</si>
  <si>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</si>
  <si>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</si>
  <si>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</si>
  <si>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</si>
  <si>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</si>
  <si>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</si>
  <si>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</si>
  <si>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</si>
  <si>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</si>
  <si>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</si>
  <si>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</si>
  <si>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</si>
  <si>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</si>
  <si>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</si>
  <si>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</si>
  <si>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</si>
  <si>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</si>
  <si>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</si>
  <si>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</si>
  <si>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</si>
  <si>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</si>
  <si>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</si>
  <si>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</si>
  <si>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</si>
  <si>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</si>
  <si>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</si>
  <si>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</si>
  <si>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</si>
  <si>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</si>
  <si>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</si>
  <si>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</si>
  <si>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</si>
  <si>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</si>
  <si>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</si>
  <si>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</si>
  <si>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</si>
  <si>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</si>
  <si>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</si>
  <si>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</si>
  <si>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</si>
  <si>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</si>
  <si>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</si>
  <si>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</si>
  <si>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</si>
  <si>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</si>
  <si>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</si>
  <si>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</si>
  <si>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</si>
  <si>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</si>
  <si>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</si>
  <si>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</si>
  <si>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</si>
  <si>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</si>
  <si>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</si>
  <si>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</si>
  <si>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</si>
  <si>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</si>
  <si>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</si>
  <si>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</si>
  <si>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</si>
  <si>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</si>
  <si>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</si>
  <si>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</si>
  <si>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</si>
  <si>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</si>
  <si>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</si>
  <si>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</si>
  <si>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</si>
  <si>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</si>
  <si>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</si>
  <si>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</si>
  <si>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</si>
  <si>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</si>
  <si>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</si>
  <si>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</si>
  <si>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</si>
  <si>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</si>
  <si>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</si>
  <si>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</si>
  <si>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</si>
  <si>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</si>
  <si>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</si>
  <si>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</si>
  <si>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</si>
  <si>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</si>
  <si>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</si>
  <si>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</si>
  <si>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</si>
  <si>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</si>
  <si>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</si>
  <si>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</si>
  <si>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</si>
  <si>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</si>
  <si>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</si>
  <si>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</si>
  <si>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</si>
  <si>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</si>
  <si>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</si>
  <si>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</si>
  <si>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</si>
  <si>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</si>
  <si>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</si>
  <si>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</si>
  <si>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</si>
  <si>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</si>
  <si>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</si>
  <si>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</si>
  <si>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</si>
  <si>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</si>
  <si>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</si>
  <si>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</si>
  <si>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</si>
  <si>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</si>
  <si>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</si>
  <si>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</si>
  <si>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</si>
  <si>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</si>
  <si>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</si>
  <si>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</si>
  <si>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</si>
  <si>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</si>
  <si>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</si>
  <si>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</si>
  <si>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</si>
  <si>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</si>
  <si>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</si>
  <si>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</si>
  <si>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</si>
  <si>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</si>
  <si>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</si>
  <si>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</si>
  <si>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</si>
  <si>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</si>
  <si>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</si>
  <si>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</si>
  <si>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</si>
  <si>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</si>
  <si>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</si>
  <si>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</si>
  <si>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</si>
  <si>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</si>
  <si>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</si>
  <si>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</si>
  <si>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</si>
  <si>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</si>
  <si>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</si>
  <si>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</si>
  <si>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</si>
  <si>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</si>
  <si>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</si>
  <si>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</si>
  <si>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</si>
  <si>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</si>
  <si>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</si>
  <si>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</si>
  <si>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</si>
  <si>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</si>
  <si>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</si>
  <si>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</si>
  <si>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</si>
  <si>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</si>
  <si>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</si>
  <si>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</si>
  <si>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</si>
  <si>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</si>
  <si>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</si>
  <si>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</si>
  <si>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</si>
  <si>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</si>
  <si>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</si>
  <si>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</si>
  <si>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</si>
  <si>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</si>
  <si>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</si>
  <si>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</si>
  <si>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</si>
  <si>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</si>
  <si>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</si>
  <si>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</si>
  <si>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</si>
  <si>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</si>
  <si>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</si>
  <si>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</si>
  <si>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</si>
  <si>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</si>
  <si>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</si>
  <si>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</si>
  <si>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</si>
  <si>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</si>
  <si>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</si>
  <si>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</si>
  <si>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</si>
  <si>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</si>
  <si>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</si>
  <si>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</si>
  <si>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</si>
  <si>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</si>
  <si>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</si>
  <si>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</si>
  <si>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</si>
  <si>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</si>
  <si>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</si>
  <si>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</si>
  <si>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</si>
  <si>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</si>
  <si>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</si>
  <si>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</si>
  <si>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</si>
  <si>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</si>
  <si>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</si>
  <si>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</si>
  <si>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</si>
  <si>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</si>
  <si>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</si>
  <si>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</si>
  <si>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</si>
  <si>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</si>
  <si>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</si>
  <si>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</si>
  <si>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</si>
  <si>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</si>
  <si>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</si>
  <si>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</si>
  <si>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</si>
  <si>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</si>
  <si>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</si>
  <si>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</si>
  <si>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</si>
  <si>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</si>
  <si>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</si>
  <si>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</si>
  <si>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</si>
  <si>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</si>
  <si>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</si>
  <si>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</si>
  <si>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</si>
  <si>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</si>
  <si>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</si>
  <si>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</si>
  <si>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</si>
  <si>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</si>
  <si>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</si>
  <si>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</si>
  <si>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</si>
  <si>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</si>
  <si>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</si>
  <si>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</si>
  <si>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</si>
  <si>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</si>
  <si>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</si>
  <si>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</si>
  <si>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</si>
  <si>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</si>
  <si>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</si>
  <si>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</si>
  <si>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</si>
  <si>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</si>
  <si>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</si>
  <si>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</si>
  <si>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</si>
  <si>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</si>
  <si>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</si>
  <si>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</si>
  <si>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</si>
  <si>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</si>
  <si>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</si>
  <si>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</si>
  <si>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</si>
  <si>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</si>
  <si>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</si>
  <si>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</si>
  <si>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</si>
  <si>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</si>
  <si>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</si>
  <si>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</si>
  <si>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</si>
  <si>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</si>
  <si>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</si>
  <si>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</si>
  <si>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</si>
  <si>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</si>
  <si>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</si>
  <si>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</si>
  <si>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</si>
  <si>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</si>
  <si>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</si>
  <si>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</si>
  <si>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</si>
  <si>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</si>
  <si>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</si>
  <si>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</si>
  <si>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</si>
  <si>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</si>
  <si>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</si>
  <si>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</si>
  <si>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</si>
  <si>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</si>
  <si>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</si>
  <si>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</si>
  <si>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</si>
  <si>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</si>
  <si>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</si>
  <si>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</si>
  <si>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</si>
  <si>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</si>
  <si>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</si>
  <si>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</si>
  <si>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</si>
  <si>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</si>
  <si>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</si>
  <si>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</si>
  <si>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</si>
  <si>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</si>
  <si>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</si>
  <si>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</si>
  <si>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</si>
  <si>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</si>
  <si>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</si>
  <si>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</si>
  <si>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</si>
  <si>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</si>
  <si>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</si>
  <si>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</si>
  <si>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</si>
  <si>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</si>
  <si>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</si>
  <si>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</si>
  <si>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</si>
  <si>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</si>
  <si>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</si>
  <si>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</si>
  <si>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</si>
  <si>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</si>
  <si>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</si>
  <si>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</si>
  <si>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</si>
  <si>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</si>
  <si>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</si>
  <si>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</si>
  <si>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</si>
  <si>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</si>
  <si>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</si>
  <si>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</si>
  <si>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</si>
  <si>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</si>
  <si>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</si>
  <si>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</si>
  <si>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</si>
  <si>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</si>
  <si>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</si>
  <si>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</si>
  <si>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</si>
  <si>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</si>
  <si>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</si>
  <si>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</si>
  <si>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</si>
  <si>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</si>
  <si>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</si>
  <si>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</si>
  <si>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</si>
  <si>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</si>
  <si>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</si>
  <si>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</si>
  <si>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</si>
  <si>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</si>
  <si>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</si>
  <si>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</si>
  <si>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</si>
  <si>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</si>
  <si>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</si>
  <si>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</si>
  <si>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</si>
  <si>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</si>
  <si>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</si>
  <si>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</si>
  <si>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</si>
  <si>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</si>
  <si>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</si>
  <si>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</si>
  <si>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</si>
  <si>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</si>
  <si>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</si>
  <si>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</si>
  <si>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</si>
  <si>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</si>
  <si>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</si>
  <si>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</si>
  <si>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</si>
  <si>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</si>
  <si>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</si>
  <si>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</si>
  <si>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</si>
  <si>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</si>
  <si>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</si>
  <si>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</si>
  <si>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</si>
  <si>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</si>
  <si>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</si>
  <si>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</si>
  <si>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</si>
  <si>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</si>
  <si>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</si>
  <si>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</si>
  <si>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</si>
  <si>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</si>
  <si>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</si>
  <si>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</si>
  <si>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</si>
  <si>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</si>
  <si>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</si>
  <si>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</si>
  <si>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</si>
  <si>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</si>
  <si>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</si>
  <si>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</si>
  <si>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</si>
  <si>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</si>
  <si>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</si>
  <si>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</si>
  <si>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</si>
  <si>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</si>
  <si>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</si>
  <si>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</si>
  <si>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</si>
  <si>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</si>
  <si>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</si>
  <si>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</si>
  <si>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</si>
  <si>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</si>
  <si>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</si>
  <si>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</si>
  <si>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</si>
  <si>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</si>
  <si>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</si>
  <si>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</si>
  <si>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</si>
  <si>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</si>
  <si>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</si>
  <si>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</si>
  <si>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</si>
  <si>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</si>
  <si>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</si>
  <si>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</si>
  <si>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</si>
  <si>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</si>
  <si>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</si>
  <si>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</si>
  <si>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</si>
  <si>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</si>
  <si>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</si>
  <si>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</si>
  <si>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</si>
  <si>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</si>
  <si>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</si>
  <si>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</si>
  <si>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</si>
  <si>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</si>
  <si>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</si>
  <si>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</si>
  <si>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</si>
  <si>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</si>
  <si>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</si>
  <si>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</si>
  <si>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</si>
  <si>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</si>
  <si>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</si>
  <si>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</si>
  <si>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</si>
  <si>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</si>
  <si>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</si>
  <si>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</si>
  <si>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</si>
  <si>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</si>
  <si>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</si>
  <si>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</si>
  <si>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</si>
  <si>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</si>
  <si>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</si>
  <si>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</si>
  <si>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</si>
  <si>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</si>
  <si>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</si>
  <si>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</si>
  <si>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</si>
  <si>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</si>
  <si>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</si>
  <si>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</si>
  <si>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</si>
  <si>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</si>
  <si>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</si>
  <si>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</si>
  <si>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</si>
  <si>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</si>
  <si>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</si>
  <si>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</si>
  <si>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</si>
  <si>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</si>
  <si>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</si>
  <si>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</si>
  <si>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</si>
  <si>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</si>
  <si>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</si>
  <si>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</si>
  <si>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</si>
  <si>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</si>
  <si>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</si>
  <si>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</si>
  <si>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</si>
  <si>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</si>
  <si>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</si>
  <si>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</si>
  <si>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</si>
  <si>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</si>
  <si>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</si>
  <si>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</si>
  <si>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</si>
  <si>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</si>
  <si>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</si>
  <si>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</si>
  <si>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</si>
  <si>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</si>
  <si>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</si>
  <si>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</si>
  <si>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</si>
  <si>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</si>
  <si>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</si>
  <si>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</si>
  <si>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</si>
  <si>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</si>
  <si>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</si>
  <si>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</si>
  <si>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</si>
  <si>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</si>
  <si>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</si>
  <si>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</si>
  <si>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</si>
  <si>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</si>
  <si>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</si>
  <si>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</si>
  <si>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</si>
  <si>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</si>
  <si>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</si>
  <si>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</si>
  <si>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</si>
  <si>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</si>
  <si>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</si>
  <si>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</si>
  <si>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</si>
  <si>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</si>
  <si>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</si>
  <si>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</si>
  <si>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</si>
  <si>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</si>
  <si>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</si>
  <si>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</si>
  <si>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</si>
  <si>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</si>
  <si>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</si>
  <si>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</si>
  <si>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</si>
  <si>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</si>
  <si>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</si>
  <si>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</si>
  <si>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</si>
  <si>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</si>
  <si>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</si>
  <si>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</si>
  <si>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</si>
  <si>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</si>
  <si>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</si>
  <si>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</si>
  <si>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</si>
  <si>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</si>
  <si>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</si>
  <si>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</si>
  <si>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</si>
  <si>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</si>
  <si>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</si>
  <si>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</si>
  <si>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</si>
  <si>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</si>
  <si>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</si>
  <si>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</si>
  <si>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</si>
  <si>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</si>
  <si>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</si>
  <si>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</si>
  <si>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</si>
  <si>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</si>
  <si>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</si>
  <si>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</si>
  <si>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</si>
  <si>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</si>
  <si>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</si>
  <si>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</si>
  <si>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</si>
  <si>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</si>
  <si>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</si>
  <si>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</si>
  <si>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</si>
  <si>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</si>
  <si>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</si>
  <si>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</si>
  <si>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</si>
  <si>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</si>
  <si>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</si>
  <si>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</si>
  <si>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</si>
  <si>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</si>
  <si>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</si>
  <si>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</si>
  <si>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</si>
  <si>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</si>
  <si>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</si>
  <si>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</si>
  <si>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</si>
  <si>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</si>
  <si>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</si>
  <si>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</si>
  <si>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</si>
  <si>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</si>
  <si>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</si>
  <si>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</si>
  <si>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</si>
  <si>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</si>
  <si>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</si>
  <si>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</si>
  <si>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</si>
  <si>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</si>
  <si>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</si>
  <si>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</si>
  <si>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</si>
  <si>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</si>
  <si>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</si>
  <si>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</si>
  <si>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</si>
  <si>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</si>
  <si>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</si>
  <si>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</si>
  <si>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</si>
  <si>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</si>
  <si>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</si>
  <si>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</si>
  <si>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</si>
  <si>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</si>
  <si>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</si>
  <si>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</si>
  <si>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</si>
  <si>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</si>
  <si>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</si>
  <si>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</si>
  <si>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</si>
  <si>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</si>
  <si>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</si>
  <si>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</si>
  <si>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</si>
  <si>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</si>
  <si>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</si>
  <si>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</si>
  <si>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</si>
  <si>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</si>
  <si>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</si>
  <si>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</si>
  <si>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</si>
  <si>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</si>
  <si>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</si>
  <si>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</si>
  <si>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</si>
  <si>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</si>
  <si>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</si>
  <si>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</si>
  <si>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</si>
  <si>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</si>
  <si>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</si>
  <si>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</si>
  <si>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</si>
  <si>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</si>
  <si>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</si>
  <si>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</si>
  <si>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</si>
  <si>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</si>
  <si>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</si>
  <si>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</si>
  <si>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</si>
  <si>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</si>
  <si>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</si>
  <si>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</si>
  <si>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</si>
  <si>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</si>
  <si>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</si>
  <si>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</si>
  <si>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</si>
  <si>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</si>
  <si>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</si>
  <si>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</si>
  <si>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</si>
  <si>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</si>
  <si>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</si>
  <si>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</si>
  <si>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</si>
  <si>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</si>
  <si>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</si>
  <si>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</si>
  <si>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</si>
  <si>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</si>
  <si>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</si>
  <si>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</si>
  <si>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</si>
  <si>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</si>
  <si>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</si>
  <si>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</si>
  <si>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</si>
  <si>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</si>
  <si>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</si>
  <si>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</si>
  <si>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</si>
  <si>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</si>
  <si>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</si>
  <si>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</si>
  <si>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</si>
  <si>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</si>
  <si>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</si>
  <si>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</si>
  <si>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</si>
  <si>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</si>
  <si>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</si>
  <si>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</si>
  <si>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</si>
  <si>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</si>
  <si>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</si>
  <si>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</si>
  <si>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</si>
  <si>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</si>
  <si>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</si>
  <si>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</si>
  <si>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</si>
  <si>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</si>
  <si>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</si>
  <si>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</si>
  <si>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</si>
  <si>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</si>
  <si>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</si>
  <si>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</si>
  <si>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</si>
  <si>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</si>
  <si>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</si>
  <si>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</si>
  <si>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</si>
  <si>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</si>
  <si>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</si>
  <si>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</si>
  <si>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</si>
  <si>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</si>
  <si>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</si>
  <si>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</si>
  <si>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</si>
  <si>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</si>
  <si>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</si>
  <si>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</si>
  <si>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</si>
  <si>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</si>
  <si>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</si>
  <si>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</si>
  <si>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</si>
  <si>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</si>
  <si>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</si>
  <si>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</si>
  <si>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</si>
  <si>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</si>
  <si>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</si>
  <si>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</si>
  <si>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</si>
  <si>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</si>
  <si>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</si>
  <si>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</si>
  <si>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</si>
  <si>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</si>
  <si>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</si>
  <si>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</si>
  <si>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</si>
  <si>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</si>
  <si>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</si>
  <si>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</si>
  <si>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</si>
  <si>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</si>
  <si>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</si>
  <si>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</si>
  <si>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</si>
  <si>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</si>
  <si>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</si>
  <si>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</si>
  <si>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</si>
  <si>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</si>
  <si>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</si>
  <si>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</si>
  <si>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</si>
  <si>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</si>
  <si>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</si>
  <si>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</si>
  <si>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</si>
  <si>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</si>
  <si>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</si>
  <si>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</si>
  <si>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</si>
  <si>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</si>
  <si>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</si>
  <si>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</si>
  <si>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</si>
  <si>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</si>
  <si>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</si>
  <si>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</si>
  <si>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</si>
  <si>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</si>
  <si>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</si>
  <si>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</si>
  <si>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</si>
  <si>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</si>
  <si>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</si>
  <si>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</si>
  <si>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</si>
  <si>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</si>
  <si>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</si>
  <si>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</si>
  <si>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</si>
  <si>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</si>
  <si>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</si>
  <si>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</si>
  <si>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</si>
  <si>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</si>
  <si>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</si>
  <si>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</si>
  <si>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</si>
  <si>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</si>
  <si>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</si>
  <si>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</si>
  <si>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</si>
  <si>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</si>
  <si>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</si>
  <si>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</si>
  <si>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</si>
  <si>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</si>
  <si>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</si>
  <si>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</si>
  <si>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</si>
  <si>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</si>
  <si>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</si>
  <si>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</si>
  <si>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</si>
  <si>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</si>
  <si>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</si>
  <si>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</si>
  <si>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</si>
  <si>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</si>
  <si>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</si>
  <si>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</si>
  <si>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</si>
  <si>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</si>
  <si>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</si>
  <si>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</si>
  <si>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</si>
  <si>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</si>
  <si>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</si>
  <si>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</si>
  <si>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</si>
  <si>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</si>
  <si>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</si>
  <si>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</si>
  <si>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</si>
  <si>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</si>
  <si>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</si>
  <si>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</si>
  <si>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</si>
  <si>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</si>
  <si>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</si>
  <si>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</si>
  <si>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</si>
  <si>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</si>
  <si>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</si>
  <si>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</si>
  <si>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</si>
  <si>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</si>
  <si>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</si>
  <si>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</si>
  <si>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</si>
  <si>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</si>
  <si>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</si>
  <si>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</si>
  <si>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</si>
  <si>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</si>
  <si>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</si>
  <si>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</si>
  <si>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</si>
  <si>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</si>
  <si>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</si>
  <si>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</si>
  <si>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</si>
  <si>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</si>
  <si>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</si>
  <si>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</si>
  <si>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</si>
  <si>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</si>
  <si>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</si>
  <si>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</si>
  <si>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</si>
  <si>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</si>
  <si>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</si>
  <si>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</si>
  <si>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</si>
  <si>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</si>
  <si>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</si>
  <si>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</si>
  <si>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</si>
  <si>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</si>
  <si>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</si>
  <si>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</si>
  <si>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</si>
  <si>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</si>
  <si>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</si>
  <si>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</si>
  <si>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</si>
  <si>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</si>
  <si>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</si>
  <si>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</si>
  <si>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</si>
  <si>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</si>
  <si>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</si>
  <si>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</si>
  <si>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</si>
  <si>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</si>
  <si>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</si>
  <si>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</si>
  <si>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</si>
  <si>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</si>
  <si>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</si>
  <si>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</si>
  <si>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</si>
  <si>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</si>
  <si>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</si>
  <si>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</si>
  <si>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</si>
  <si>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</si>
  <si>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</si>
  <si>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</si>
  <si>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</si>
  <si>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</si>
  <si>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</si>
  <si>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</si>
  <si>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</si>
  <si>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</si>
  <si>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</si>
  <si>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</si>
  <si>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</si>
  <si>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</si>
  <si>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</si>
  <si>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</si>
  <si>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</si>
  <si>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</si>
  <si>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</si>
  <si>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</si>
  <si>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</si>
  <si>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</si>
  <si>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</si>
  <si>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</si>
  <si>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</si>
  <si>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</si>
  <si>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</si>
  <si>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</si>
  <si>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</si>
  <si>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</si>
  <si>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</si>
  <si>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</si>
  <si>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</si>
  <si>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</si>
  <si>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</si>
  <si>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</si>
  <si>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</si>
  <si>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</si>
  <si>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</si>
  <si>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</si>
  <si>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</si>
  <si>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</si>
  <si>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</si>
  <si>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</si>
  <si>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</si>
  <si>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</si>
  <si>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</si>
  <si>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</si>
  <si>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</si>
  <si>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</si>
  <si>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</si>
  <si>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</si>
  <si>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</si>
  <si>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</si>
  <si>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</si>
  <si>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</si>
  <si>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</si>
  <si>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</si>
  <si>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</si>
  <si>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</si>
  <si>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</si>
  <si>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</si>
  <si>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</si>
  <si>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</si>
  <si>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</si>
  <si>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</si>
  <si>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</si>
  <si>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</si>
  <si>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</si>
  <si>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</si>
  <si>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</si>
  <si>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</si>
  <si>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</si>
  <si>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</si>
  <si>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</si>
  <si>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</si>
  <si>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</si>
  <si>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</si>
  <si>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</si>
  <si>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</si>
  <si>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</si>
  <si>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</si>
  <si>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</si>
  <si>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</si>
  <si>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</si>
  <si>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</si>
  <si>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</si>
  <si>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</si>
  <si>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</si>
  <si>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</si>
  <si>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</si>
  <si>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</si>
  <si>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</si>
  <si>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</si>
  <si>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</si>
  <si>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</si>
  <si>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</si>
  <si>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</si>
  <si>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</si>
  <si>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</si>
  <si>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</si>
  <si>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</si>
  <si>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</si>
  <si>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</si>
  <si>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</si>
  <si>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</si>
  <si>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</si>
  <si>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</si>
  <si>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</si>
  <si>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</si>
  <si>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</si>
  <si>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</si>
  <si>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</si>
  <si>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</si>
  <si>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</si>
  <si>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</si>
  <si>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</si>
  <si>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</si>
  <si>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</si>
  <si>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</si>
  <si>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</si>
  <si>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</si>
  <si>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</si>
  <si>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</si>
  <si>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</si>
  <si>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</si>
  <si>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</si>
  <si>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</si>
  <si>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</si>
  <si>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</si>
  <si>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</si>
  <si>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</si>
  <si>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</si>
  <si>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</si>
  <si>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</si>
  <si>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</si>
  <si>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</si>
  <si>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</si>
  <si>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</si>
  <si>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</si>
  <si>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</si>
  <si>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</si>
  <si>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</si>
  <si>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</si>
  <si>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</si>
  <si>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</si>
  <si>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</si>
  <si>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</si>
  <si>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</si>
  <si>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</si>
  <si>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</si>
  <si>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</si>
  <si>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</si>
  <si>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</si>
  <si>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</si>
  <si>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</si>
  <si>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</si>
  <si>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</si>
  <si>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</si>
  <si>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</si>
  <si>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</si>
  <si>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</si>
  <si>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</si>
  <si>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</si>
  <si>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</si>
  <si>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</si>
  <si>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</si>
  <si>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</si>
  <si>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</si>
  <si>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</si>
  <si>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</si>
  <si>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</si>
  <si>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</si>
  <si>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</si>
  <si>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</si>
  <si>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</si>
  <si>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</si>
  <si>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</si>
  <si>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</si>
  <si>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</si>
  <si>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</si>
  <si>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</si>
  <si>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</si>
  <si>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</si>
  <si>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</si>
  <si>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</si>
  <si>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</si>
  <si>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</si>
  <si>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</si>
  <si>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</si>
  <si>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</si>
  <si>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</si>
  <si>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</si>
  <si>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</si>
  <si>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</si>
  <si>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</si>
  <si>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</si>
  <si>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</si>
  <si>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</si>
  <si>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</si>
  <si>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</si>
  <si>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</si>
  <si>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</si>
  <si>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</si>
  <si>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</si>
  <si>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</si>
  <si>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</si>
  <si>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</si>
  <si>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</si>
  <si>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</si>
  <si>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</si>
  <si>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</si>
  <si>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</si>
  <si>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</si>
  <si>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</si>
  <si>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</si>
  <si>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</si>
  <si>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</si>
  <si>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</si>
  <si>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</si>
  <si>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</si>
  <si>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</si>
  <si>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</si>
  <si>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</si>
  <si>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</si>
  <si>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</si>
  <si>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</si>
  <si>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</si>
  <si>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</si>
  <si>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</si>
  <si>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</si>
  <si>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</si>
  <si>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</si>
  <si>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</si>
  <si>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</si>
  <si>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</si>
  <si>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</si>
  <si>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</si>
  <si>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</si>
  <si>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</si>
  <si>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</si>
  <si>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</si>
  <si>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</si>
  <si>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</si>
  <si>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</si>
  <si>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</si>
  <si>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</si>
  <si>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</si>
  <si>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</si>
  <si>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</si>
  <si>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</si>
  <si>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</si>
  <si>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</si>
  <si>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</si>
  <si>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</si>
  <si>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</si>
  <si>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</si>
  <si>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</si>
  <si>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</si>
  <si>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</si>
  <si>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</si>
  <si>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</si>
  <si>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</si>
  <si>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</si>
  <si>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</si>
  <si>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</si>
  <si>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</si>
  <si>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</si>
  <si>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</si>
  <si>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</si>
  <si>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</si>
  <si>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</si>
  <si>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</si>
  <si>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</si>
  <si>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</si>
  <si>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</si>
  <si>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</si>
  <si>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</si>
  <si>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</si>
  <si>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</si>
  <si>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</si>
  <si>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</si>
  <si>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</si>
  <si>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</si>
  <si>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</si>
  <si>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</si>
  <si>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</si>
  <si>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</si>
  <si>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</si>
  <si>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</si>
  <si>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</si>
  <si>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</si>
  <si>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</si>
  <si>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</si>
  <si>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</si>
  <si>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</si>
  <si>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</si>
  <si>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</si>
  <si>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</si>
  <si>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</si>
  <si>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</si>
  <si>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</si>
  <si>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</si>
  <si>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</si>
  <si>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</si>
  <si>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</si>
  <si>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</si>
  <si>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</si>
  <si>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</si>
  <si>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</si>
  <si>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</si>
  <si>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</si>
  <si>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</si>
  <si>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</si>
  <si>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</si>
  <si>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</si>
  <si>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</si>
  <si>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</si>
  <si>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</si>
  <si>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</si>
  <si>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</si>
  <si>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</si>
  <si>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</si>
  <si>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</si>
  <si>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</si>
  <si>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</si>
  <si>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</si>
  <si>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</si>
  <si>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</si>
  <si>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</si>
  <si>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</si>
  <si>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</si>
  <si>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</si>
  <si>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</si>
  <si>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</si>
  <si>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</si>
  <si>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</si>
  <si>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</si>
  <si>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</si>
  <si>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</si>
  <si>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</si>
  <si>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</si>
  <si>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</si>
  <si>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</si>
  <si>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</si>
  <si>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</si>
  <si>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</si>
  <si>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</si>
  <si>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</si>
  <si>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</si>
  <si>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</si>
  <si>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</si>
  <si>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</si>
  <si>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</si>
  <si>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</si>
  <si>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</si>
  <si>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</si>
  <si>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</si>
  <si>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</si>
  <si>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</si>
  <si>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</si>
  <si>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</si>
  <si>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</si>
  <si>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</si>
  <si>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</si>
  <si>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</si>
  <si>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</si>
  <si>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</si>
  <si>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</si>
  <si>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</si>
  <si>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</si>
  <si>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</si>
  <si>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</si>
  <si>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</si>
  <si>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</si>
  <si>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</si>
  <si>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</si>
  <si>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</si>
  <si>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</si>
  <si>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</si>
  <si>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</si>
  <si>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</si>
  <si>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</si>
  <si>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</si>
  <si>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</si>
  <si>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</si>
  <si>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</si>
  <si>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</si>
  <si>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</si>
  <si>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</si>
  <si>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</si>
  <si>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</si>
  <si>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</si>
  <si>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</si>
  <si>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</si>
  <si>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</si>
  <si>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</si>
  <si>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</si>
  <si>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</si>
  <si>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</si>
  <si>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</si>
  <si>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</si>
  <si>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</si>
  <si>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</si>
  <si>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</si>
  <si>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</si>
  <si>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</si>
  <si>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</si>
  <si>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</si>
  <si>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</si>
  <si>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</si>
  <si>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</si>
  <si>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</si>
  <si>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</si>
  <si>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</si>
  <si>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</si>
  <si>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</si>
  <si>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</si>
  <si>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</si>
  <si>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</si>
  <si>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</si>
  <si>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</si>
  <si>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</si>
  <si>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</si>
  <si>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</si>
  <si>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</si>
  <si>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</si>
  <si>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</si>
  <si>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</si>
  <si>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</si>
  <si>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</si>
  <si>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</si>
  <si>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</si>
  <si>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</si>
  <si>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</si>
  <si>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</si>
  <si>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</si>
  <si>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</si>
  <si>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</si>
  <si>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</si>
  <si>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</si>
  <si>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</si>
  <si>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</si>
  <si>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</si>
  <si>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</si>
  <si>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</si>
  <si>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</si>
  <si>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</si>
  <si>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</si>
  <si>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</si>
  <si>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</si>
  <si>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</si>
  <si>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</si>
  <si>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</si>
  <si>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</si>
  <si>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</si>
  <si>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</si>
  <si>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</si>
  <si>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</si>
  <si>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</si>
  <si>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</si>
  <si>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</si>
  <si>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</si>
  <si>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</si>
  <si>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</si>
  <si>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</si>
  <si>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</si>
  <si>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</si>
  <si>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</si>
  <si>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</si>
  <si>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</si>
  <si>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</si>
  <si>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</si>
  <si>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</si>
  <si>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</si>
  <si>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</si>
  <si>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</si>
  <si>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</si>
  <si>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</si>
  <si>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</si>
  <si>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</si>
  <si>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</si>
  <si>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</si>
  <si>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</si>
  <si>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</si>
  <si>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</si>
  <si>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</si>
  <si>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</si>
  <si>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</si>
  <si>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</si>
  <si>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</si>
  <si>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</si>
  <si>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</si>
  <si>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</si>
  <si>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</si>
  <si>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</si>
  <si>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</si>
  <si>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</si>
  <si>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</si>
  <si>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</si>
  <si>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</si>
  <si>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</si>
  <si>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</si>
  <si>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</si>
  <si>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</si>
  <si>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</si>
  <si>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</si>
  <si>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</si>
  <si>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</si>
  <si>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</si>
  <si>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</si>
  <si>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</si>
  <si>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</si>
  <si>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</si>
  <si>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</si>
  <si>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</si>
  <si>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</si>
  <si>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</si>
  <si>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</si>
  <si>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</si>
  <si>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</si>
  <si>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</si>
  <si>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</si>
  <si>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</si>
  <si>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</si>
  <si>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</si>
  <si>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</si>
  <si>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</si>
  <si>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</si>
  <si>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</si>
  <si>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</si>
  <si>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</si>
  <si>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</si>
  <si>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</si>
  <si>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</si>
  <si>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</si>
  <si>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</si>
  <si>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</si>
  <si>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</si>
  <si>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</si>
  <si>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</si>
  <si>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</si>
  <si>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</si>
  <si>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</si>
  <si>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</si>
  <si>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</si>
  <si>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</si>
  <si>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</si>
  <si>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</si>
  <si>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</si>
  <si>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</si>
  <si>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</si>
  <si>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</si>
  <si>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</si>
  <si>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</si>
  <si>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</si>
  <si>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</si>
  <si>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</si>
  <si>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</si>
  <si>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</si>
  <si>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</si>
  <si>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</si>
  <si>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</si>
  <si>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</si>
  <si>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</si>
  <si>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</si>
  <si>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</si>
  <si>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</si>
  <si>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</si>
  <si>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</si>
  <si>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</si>
  <si>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</si>
  <si>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</si>
  <si>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</si>
  <si>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</si>
  <si>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</si>
  <si>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</si>
  <si>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</si>
  <si>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</si>
  <si>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</si>
  <si>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</si>
  <si>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</si>
  <si>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</si>
  <si>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</si>
  <si>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</si>
  <si>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</si>
  <si>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</si>
  <si>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</si>
  <si>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</si>
  <si>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</si>
  <si>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</si>
  <si>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</si>
  <si>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</si>
  <si>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</si>
  <si>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</si>
  <si>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</si>
  <si>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</si>
  <si>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</si>
  <si>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</si>
  <si>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</si>
  <si>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</si>
  <si>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</si>
  <si>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</si>
  <si>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</si>
  <si>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</si>
  <si>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</si>
  <si>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</si>
  <si>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</si>
  <si>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</si>
  <si>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</si>
  <si>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</si>
  <si>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</si>
  <si>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</si>
  <si>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</si>
  <si>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</si>
  <si>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</si>
  <si>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</si>
  <si>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</si>
  <si>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</si>
  <si>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</si>
  <si>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</si>
  <si>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</si>
  <si>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</si>
  <si>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</si>
  <si>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</si>
  <si>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</si>
  <si>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</si>
  <si>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</si>
  <si>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</si>
  <si>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</si>
  <si>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</si>
  <si>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</si>
  <si>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</si>
  <si>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</si>
  <si>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</si>
  <si>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</si>
  <si>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</si>
  <si>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</si>
  <si>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</si>
  <si>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</si>
  <si>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</si>
  <si>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</si>
  <si>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</si>
  <si>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</si>
  <si>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</si>
  <si>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</si>
  <si>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</si>
  <si>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</si>
  <si>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</si>
  <si>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</si>
  <si>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</si>
  <si>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</si>
  <si>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</si>
  <si>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</si>
  <si>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</si>
  <si>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</si>
  <si>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</si>
  <si>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</si>
  <si>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</si>
  <si>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</si>
  <si>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</si>
  <si>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</si>
  <si>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</si>
  <si>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</si>
  <si>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</si>
  <si>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</si>
  <si>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</si>
  <si>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</si>
  <si>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</si>
  <si>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</si>
  <si>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</si>
  <si>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</si>
  <si>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</si>
  <si>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</si>
  <si>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</si>
  <si>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</si>
  <si>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</si>
  <si>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</si>
  <si>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</si>
  <si>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</si>
  <si>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</si>
  <si>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</si>
  <si>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</si>
  <si>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</si>
  <si>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</si>
  <si>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</si>
  <si>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</si>
  <si>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</si>
  <si>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</si>
  <si>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</si>
  <si>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</si>
  <si>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</si>
  <si>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</si>
  <si>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</si>
  <si>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</si>
  <si>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</si>
  <si>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</si>
  <si>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</si>
  <si>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</si>
  <si>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</si>
  <si>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</si>
  <si>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</si>
  <si>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</si>
  <si>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</si>
  <si>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</si>
  <si>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</si>
  <si>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</si>
  <si>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</si>
  <si>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</si>
  <si>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</si>
  <si>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</si>
  <si>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</si>
  <si>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</si>
  <si>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</si>
  <si>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</si>
  <si>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</si>
  <si>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</si>
  <si>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</si>
  <si>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</si>
  <si>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</si>
  <si>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</si>
  <si>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</si>
  <si>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</si>
  <si>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</si>
  <si>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</si>
  <si>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</si>
  <si>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</si>
  <si>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</si>
  <si>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</si>
  <si>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</si>
  <si>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</si>
  <si>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</si>
  <si>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</si>
  <si>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</si>
  <si>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</si>
  <si>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</si>
  <si>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</si>
  <si>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</si>
  <si>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</si>
  <si>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</si>
  <si>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</si>
  <si>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</si>
  <si>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</si>
  <si>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</si>
  <si>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</si>
  <si>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</si>
  <si>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</si>
  <si>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</si>
  <si>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</si>
  <si>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</si>
  <si>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</si>
  <si>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</si>
  <si>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</si>
  <si>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</si>
  <si>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</si>
  <si>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</si>
  <si>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</si>
  <si>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</si>
  <si>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</si>
  <si>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</si>
  <si>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</si>
  <si>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</si>
  <si>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</si>
  <si>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</si>
  <si>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</si>
  <si>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</si>
  <si>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</si>
  <si>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</si>
  <si>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</si>
  <si>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</si>
  <si>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</si>
  <si>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</si>
  <si>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</si>
  <si>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</si>
  <si>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</si>
  <si>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</si>
  <si>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</si>
  <si>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</si>
  <si>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</si>
  <si>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</si>
  <si>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</si>
  <si>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</si>
  <si>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</si>
  <si>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</si>
  <si>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</si>
  <si>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</si>
  <si>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</si>
  <si>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</si>
  <si>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</si>
  <si>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</si>
  <si>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</si>
  <si>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</si>
  <si>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</si>
  <si>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</si>
  <si>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</si>
  <si>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</si>
  <si>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</si>
  <si>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</si>
  <si>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</si>
  <si>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</si>
  <si>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</si>
  <si>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</si>
  <si>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</si>
  <si>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</si>
  <si>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</si>
  <si>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</si>
  <si>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</si>
  <si>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</si>
  <si>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</si>
  <si>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</si>
  <si>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</si>
  <si>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</si>
  <si>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</si>
  <si>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</si>
  <si>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</si>
  <si>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</si>
  <si>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</si>
  <si>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</si>
  <si>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</si>
  <si>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</si>
  <si>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</si>
  <si>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</si>
  <si>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</si>
  <si>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</si>
  <si>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</si>
  <si>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</si>
  <si>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</si>
  <si>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</si>
  <si>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</si>
  <si>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</si>
  <si>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</si>
  <si>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</si>
  <si>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</si>
  <si>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</si>
  <si>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</si>
  <si>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</si>
  <si>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</si>
  <si>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</si>
  <si>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</si>
  <si>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</si>
  <si>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</si>
  <si>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</si>
  <si>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</si>
  <si>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</si>
  <si>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</si>
  <si>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</si>
  <si>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</si>
  <si>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</si>
  <si>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</si>
  <si>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</si>
  <si>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</si>
  <si>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</si>
  <si>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</si>
  <si>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</si>
  <si>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</si>
  <si>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</si>
  <si>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</si>
  <si>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</si>
  <si>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</si>
  <si>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</si>
  <si>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</si>
  <si>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</si>
  <si>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</si>
  <si>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</si>
  <si>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</si>
  <si>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</si>
  <si>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</si>
  <si>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</si>
  <si>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</si>
  <si>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</si>
  <si>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</si>
  <si>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</si>
  <si>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</si>
  <si>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</si>
  <si>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</si>
  <si>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</si>
  <si>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</si>
  <si>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</si>
  <si>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</si>
  <si>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</si>
  <si>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</si>
  <si>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</si>
  <si>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</si>
  <si>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</si>
  <si>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</si>
  <si>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</si>
  <si>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</si>
  <si>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</si>
  <si>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</si>
  <si>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</si>
  <si>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</si>
  <si>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</si>
  <si>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</si>
  <si>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</si>
  <si>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</si>
  <si>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</si>
  <si>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</si>
  <si>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</si>
  <si>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</si>
  <si>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</si>
  <si>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</si>
  <si>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</si>
  <si>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</si>
  <si>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</si>
  <si>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</si>
  <si>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</si>
  <si>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</si>
  <si>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</si>
  <si>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</si>
  <si>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</si>
  <si>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</si>
  <si>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</si>
  <si>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</si>
  <si>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</si>
  <si>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</si>
  <si>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</si>
  <si>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</si>
  <si>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</si>
  <si>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</si>
  <si>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</si>
  <si>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</si>
  <si>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</si>
  <si>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</si>
  <si>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</si>
  <si>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</si>
  <si>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</si>
  <si>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</si>
  <si>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</si>
  <si>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</si>
  <si>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</si>
  <si>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</si>
  <si>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</si>
  <si>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</si>
  <si>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</si>
  <si>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</si>
  <si>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</si>
  <si>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</si>
  <si>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</si>
  <si>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</si>
  <si>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</si>
  <si>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</si>
  <si>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</si>
  <si>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</si>
  <si>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</si>
  <si>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</si>
  <si>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</si>
  <si>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</si>
  <si>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</si>
  <si>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</si>
  <si>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</si>
  <si>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</si>
  <si>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</si>
  <si>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</si>
  <si>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</si>
  <si>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</si>
  <si>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</si>
  <si>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</si>
  <si>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</si>
  <si>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</si>
  <si>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</si>
  <si>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</si>
  <si>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</si>
  <si>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</si>
  <si>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</si>
  <si>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</si>
  <si>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</si>
  <si>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</si>
  <si>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</si>
  <si>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</si>
  <si>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</si>
  <si>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</si>
  <si>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</si>
  <si>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</si>
  <si>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</si>
  <si>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</si>
  <si>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</si>
  <si>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</si>
  <si>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</si>
  <si>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</si>
  <si>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</si>
  <si>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</si>
  <si>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</si>
  <si>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</si>
  <si>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</si>
  <si>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</si>
  <si>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</si>
  <si>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</si>
  <si>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</si>
  <si>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</si>
  <si>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</si>
  <si>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</si>
  <si>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</si>
  <si>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</si>
  <si>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</si>
  <si>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</si>
  <si>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</si>
  <si>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</si>
  <si>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</si>
  <si>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</si>
  <si>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</si>
  <si>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</si>
  <si>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</si>
  <si>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</si>
  <si>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</si>
  <si>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</si>
  <si>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</si>
  <si>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</si>
  <si>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</si>
  <si>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</si>
  <si>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</si>
  <si>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</si>
  <si>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</si>
  <si>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</si>
  <si>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</si>
  <si>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</si>
  <si>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</si>
  <si>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</si>
  <si>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</si>
  <si>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</si>
  <si>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</si>
  <si>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</si>
  <si>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</si>
  <si>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</si>
  <si>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</si>
  <si>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</si>
  <si>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</si>
  <si>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</si>
  <si>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</si>
  <si>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</si>
  <si>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</si>
  <si>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</si>
  <si>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</si>
  <si>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</si>
  <si>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</si>
  <si>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</si>
  <si>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</si>
  <si>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</si>
  <si>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</si>
  <si>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</si>
  <si>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</si>
  <si>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</si>
  <si>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</si>
  <si>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</si>
  <si>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</si>
  <si>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</si>
  <si>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</si>
  <si>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</si>
  <si>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</si>
  <si>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</si>
  <si>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</si>
  <si>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</si>
  <si>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</si>
  <si>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</si>
  <si>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</si>
  <si>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</si>
  <si>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</si>
  <si>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</si>
  <si>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</si>
  <si>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</si>
  <si>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</si>
  <si>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</si>
  <si>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</si>
  <si>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</si>
  <si>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</si>
  <si>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</si>
  <si>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</si>
  <si>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</si>
  <si>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</si>
  <si>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</si>
  <si>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</si>
  <si>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</si>
  <si>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</si>
  <si>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</si>
  <si>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</si>
  <si>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</si>
  <si>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</si>
  <si>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</si>
  <si>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</si>
  <si>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</si>
  <si>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</si>
  <si>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</si>
  <si>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</si>
  <si>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</si>
  <si>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</si>
  <si>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</si>
  <si>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</si>
  <si>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</si>
  <si>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</si>
  <si>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</si>
  <si>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</si>
  <si>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</si>
  <si>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</si>
  <si>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</si>
  <si>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</si>
  <si>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</si>
  <si>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</si>
  <si>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</si>
  <si>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</si>
  <si>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</si>
  <si>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</si>
  <si>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</si>
  <si>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</si>
  <si>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</si>
  <si>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</si>
  <si>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</si>
  <si>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</si>
  <si>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</si>
  <si>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</si>
  <si>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</si>
  <si>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</si>
  <si>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</si>
  <si>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</si>
  <si>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</si>
  <si>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</si>
  <si>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</si>
  <si>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</si>
  <si>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</si>
  <si>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</si>
  <si>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</si>
  <si>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</si>
  <si>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</si>
  <si>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</si>
  <si>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</si>
  <si>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</si>
  <si>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</si>
  <si>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</si>
  <si>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</si>
  <si>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</si>
  <si>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</si>
  <si>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</si>
  <si>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</si>
  <si>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</si>
  <si>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</si>
  <si>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</si>
  <si>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</si>
  <si>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</si>
  <si>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</si>
  <si>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</si>
  <si>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</si>
  <si>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</si>
  <si>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</si>
  <si>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</si>
  <si>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</si>
  <si>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</si>
  <si>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</si>
  <si>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</si>
  <si>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</si>
  <si>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</si>
  <si>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</si>
  <si>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</si>
  <si>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</si>
  <si>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</si>
  <si>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</si>
  <si>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</si>
  <si>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</si>
  <si>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</si>
  <si>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</si>
  <si>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</si>
  <si>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</si>
  <si>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</si>
  <si>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</si>
  <si>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</si>
  <si>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</si>
  <si>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</si>
  <si>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</si>
  <si>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</si>
  <si>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</si>
  <si>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</si>
  <si>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</si>
  <si>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</si>
  <si>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</si>
  <si>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</si>
  <si>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</si>
  <si>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</si>
  <si>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</si>
  <si>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</si>
  <si>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</si>
  <si>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</si>
  <si>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</si>
  <si>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</si>
  <si>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</si>
  <si>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</si>
  <si>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</si>
  <si>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</si>
  <si>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</si>
  <si>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</si>
  <si>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</si>
  <si>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</si>
  <si>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</si>
  <si>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</si>
  <si>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</si>
  <si>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</si>
  <si>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</si>
  <si>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</si>
  <si>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</si>
  <si>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</si>
  <si>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</si>
  <si>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</si>
  <si>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</si>
  <si>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</si>
  <si>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</si>
  <si>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</si>
  <si>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</si>
  <si>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</si>
  <si>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</si>
  <si>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</si>
  <si>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</si>
  <si>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</si>
  <si>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</si>
  <si>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</si>
  <si>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</si>
  <si>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</si>
  <si>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</si>
  <si>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</si>
  <si>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</si>
  <si>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</si>
  <si>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</si>
  <si>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</si>
  <si>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</si>
  <si>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</si>
  <si>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</si>
  <si>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</si>
  <si>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</si>
  <si>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</si>
  <si>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</si>
  <si>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</si>
  <si>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</si>
  <si>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</si>
  <si>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</si>
  <si>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</si>
  <si>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</si>
  <si>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</si>
  <si>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</si>
  <si>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</si>
  <si>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</si>
  <si>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</si>
  <si>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</si>
  <si>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</si>
  <si>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</si>
  <si>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</si>
  <si>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</si>
  <si>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</si>
  <si>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</si>
  <si>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</si>
  <si>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</si>
  <si>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</si>
  <si>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</si>
  <si>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</si>
  <si>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</si>
  <si>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</si>
  <si>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</si>
  <si>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</si>
  <si>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</si>
  <si>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</si>
  <si>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</si>
  <si>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</si>
  <si>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</si>
  <si>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</si>
  <si>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</si>
  <si>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</si>
  <si>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</si>
  <si>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</si>
  <si>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</si>
  <si>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</si>
  <si>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</si>
  <si>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</si>
  <si>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</si>
  <si>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</si>
  <si>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</si>
  <si>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</si>
  <si>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</si>
  <si>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</si>
  <si>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</si>
  <si>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</si>
  <si>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</si>
  <si>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</si>
  <si>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</si>
  <si>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</si>
  <si>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</si>
  <si>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</si>
  <si>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</si>
  <si>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</si>
  <si>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</si>
  <si>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</si>
  <si>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</si>
  <si>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</si>
  <si>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</si>
  <si>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</si>
  <si>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</si>
  <si>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</si>
  <si>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</si>
  <si>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</si>
  <si>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</si>
  <si>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</si>
  <si>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</si>
  <si>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</si>
  <si>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</si>
  <si>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</si>
  <si>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</si>
  <si>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</si>
  <si>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</si>
  <si>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</si>
  <si>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</si>
  <si>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</si>
  <si>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</si>
  <si>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</si>
  <si>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</si>
  <si>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</si>
  <si>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</si>
  <si>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</si>
  <si>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</si>
  <si>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</si>
  <si>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</si>
  <si>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</si>
  <si>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</si>
  <si>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</si>
  <si>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</si>
  <si>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</si>
  <si>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</si>
  <si>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</si>
  <si>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</si>
  <si>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</si>
  <si>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</si>
  <si>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</si>
  <si>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</si>
  <si>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</si>
  <si>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</si>
  <si>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</si>
  <si>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</si>
  <si>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</si>
  <si>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</si>
  <si>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</si>
  <si>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</si>
  <si>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</si>
  <si>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</si>
  <si>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</si>
  <si>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</si>
  <si>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</si>
  <si>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</si>
  <si>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</si>
  <si>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</si>
  <si>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</si>
  <si>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</si>
  <si>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</si>
  <si>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</si>
  <si>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</si>
  <si>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</si>
  <si>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</si>
  <si>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</si>
  <si>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</si>
  <si>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</si>
  <si>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</si>
  <si>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</si>
  <si>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</si>
  <si>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</si>
  <si>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</si>
  <si>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</si>
  <si>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</si>
  <si>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</si>
  <si>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</si>
  <si>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</si>
  <si>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</si>
  <si>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</si>
  <si>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</si>
  <si>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</si>
  <si>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</si>
  <si>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</si>
  <si>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</si>
  <si>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</si>
  <si>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</si>
  <si>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</si>
  <si>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</si>
  <si>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</si>
  <si>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</si>
  <si>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</si>
  <si>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</si>
  <si>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</si>
  <si>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</si>
  <si>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</si>
  <si>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</si>
  <si>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</si>
  <si>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</si>
  <si>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</si>
  <si>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</si>
  <si>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</si>
  <si>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</si>
  <si>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</si>
  <si>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</si>
  <si>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</si>
  <si>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</si>
  <si>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</si>
  <si>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</si>
  <si>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</si>
  <si>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</si>
  <si>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</si>
  <si>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</si>
  <si>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</si>
  <si>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</si>
  <si>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</si>
  <si>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</si>
  <si>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</si>
  <si>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</si>
  <si>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</si>
  <si>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</si>
  <si>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</si>
  <si>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</si>
  <si>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</si>
  <si>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</si>
  <si>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</si>
  <si>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</si>
  <si>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</si>
  <si>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</si>
  <si>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</si>
  <si>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</si>
  <si>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</si>
  <si>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</si>
  <si>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</si>
  <si>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</si>
  <si>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</si>
  <si>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</si>
  <si>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</si>
  <si>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</si>
  <si>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</si>
  <si>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</si>
  <si>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</si>
  <si>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</si>
  <si>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</si>
  <si>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</si>
  <si>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</si>
  <si>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</si>
  <si>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</si>
  <si>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</si>
  <si>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</si>
  <si>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</si>
  <si>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</si>
  <si>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</si>
  <si>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</si>
  <si>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</si>
  <si>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</si>
  <si>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</si>
  <si>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</si>
  <si>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</si>
  <si>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</si>
  <si>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</si>
  <si>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</si>
  <si>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</si>
  <si>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</si>
  <si>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</si>
  <si>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</si>
  <si>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</si>
  <si>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</si>
  <si>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</si>
  <si>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</si>
  <si>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</si>
  <si>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</si>
  <si>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</si>
  <si>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</si>
  <si>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</si>
  <si>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</si>
  <si>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</si>
  <si>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</si>
  <si>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</si>
  <si>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</si>
  <si>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</si>
  <si>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</si>
  <si>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</si>
  <si>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</si>
  <si>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</si>
  <si>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</si>
  <si>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</si>
  <si>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</si>
  <si>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</si>
  <si>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</si>
  <si>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</si>
  <si>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</si>
  <si>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</si>
  <si>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</si>
  <si>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</si>
  <si>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</si>
  <si>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</si>
  <si>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</si>
  <si>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</si>
  <si>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</si>
  <si>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</si>
  <si>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</si>
  <si>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</si>
  <si>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</si>
  <si>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</si>
  <si>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</si>
  <si>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</si>
  <si>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</si>
  <si>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</si>
  <si>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</si>
  <si>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</si>
  <si>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</si>
  <si>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</si>
  <si>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</si>
  <si>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</si>
  <si>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</si>
  <si>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</si>
  <si>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</si>
  <si>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</si>
  <si>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</si>
  <si>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</si>
  <si>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</si>
  <si>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</si>
  <si>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</si>
  <si>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</si>
  <si>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</si>
  <si>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</si>
  <si>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</si>
  <si>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</si>
  <si>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</si>
  <si>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</si>
  <si>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</si>
  <si>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</si>
  <si>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</si>
  <si>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</si>
  <si>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</si>
  <si>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</si>
  <si>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</si>
  <si>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</si>
  <si>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</si>
  <si>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</si>
  <si>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</si>
  <si>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</si>
  <si>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</si>
  <si>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</si>
  <si>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</si>
  <si>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</si>
  <si>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</si>
  <si>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</si>
  <si>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</si>
  <si>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</si>
  <si>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</si>
  <si>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</si>
  <si>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</si>
  <si>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</si>
  <si>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</si>
  <si>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</si>
  <si>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</si>
  <si>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</si>
  <si>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</si>
  <si>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</si>
  <si>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</si>
  <si>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</si>
  <si>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</si>
  <si>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</si>
  <si>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</si>
  <si>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</si>
  <si>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</si>
  <si>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</si>
  <si>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</si>
  <si>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</si>
  <si>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</si>
  <si>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</si>
  <si>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</si>
  <si>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</si>
  <si>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</si>
  <si>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</si>
  <si>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</si>
  <si>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</si>
  <si>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</si>
  <si>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</si>
  <si>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</si>
  <si>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</si>
  <si>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</si>
  <si>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</si>
  <si>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</si>
  <si>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</si>
  <si>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</si>
  <si>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</si>
  <si>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</si>
  <si>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</si>
  <si>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</si>
  <si>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</si>
  <si>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</si>
  <si>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</si>
  <si>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</si>
  <si>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</si>
  <si>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</si>
  <si>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</si>
  <si>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</si>
  <si>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</si>
  <si>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</si>
  <si>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</si>
  <si>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</si>
  <si>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</si>
  <si>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</si>
  <si>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</si>
  <si>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</si>
  <si>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</si>
  <si>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</si>
  <si>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</si>
  <si>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</si>
  <si>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</si>
  <si>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</si>
  <si>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</si>
  <si>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</si>
  <si>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</si>
  <si>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</si>
  <si>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</si>
  <si>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</si>
  <si>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</si>
  <si>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</si>
  <si>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</si>
  <si>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</si>
  <si>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</si>
  <si>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</si>
  <si>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</si>
  <si>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</si>
  <si>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</si>
  <si>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</si>
  <si>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</si>
  <si>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</si>
  <si>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</si>
  <si>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</si>
  <si>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</si>
  <si>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</si>
  <si>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</si>
  <si>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</si>
  <si>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</si>
  <si>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</si>
  <si>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</si>
  <si>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</si>
  <si>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</si>
  <si>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</si>
  <si>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</si>
  <si>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</si>
  <si>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</si>
  <si>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</si>
  <si>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</si>
  <si>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</si>
  <si>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</si>
  <si>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</si>
  <si>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</si>
  <si>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</si>
  <si>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</si>
  <si>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</si>
  <si>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</si>
  <si>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</si>
  <si>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</si>
  <si>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</si>
  <si>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</si>
  <si>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</si>
  <si>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</si>
  <si>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</si>
  <si>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</si>
  <si>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</si>
  <si>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</si>
  <si>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</si>
  <si>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</si>
  <si>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</si>
  <si>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</si>
  <si>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</si>
  <si>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</si>
  <si>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</si>
  <si>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</si>
  <si>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</si>
  <si>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</si>
  <si>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</si>
  <si>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</si>
  <si>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</si>
  <si>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</si>
  <si>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</si>
  <si>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</si>
  <si>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</si>
  <si>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</si>
  <si>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</si>
  <si>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</si>
  <si>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</si>
  <si>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</si>
  <si>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</si>
  <si>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</si>
  <si>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</si>
  <si>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</si>
  <si>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</si>
  <si>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</si>
  <si>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</si>
  <si>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</si>
  <si>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</si>
  <si>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</si>
  <si>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</si>
  <si>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</si>
  <si>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</si>
  <si>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</si>
  <si>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</si>
  <si>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</si>
  <si>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</si>
  <si>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</si>
  <si>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</si>
  <si>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</si>
  <si>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</si>
  <si>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</si>
  <si>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</si>
  <si>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</si>
  <si>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</si>
  <si>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</si>
  <si>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</si>
  <si>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</si>
  <si>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</si>
  <si>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</si>
  <si>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</si>
  <si>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</si>
  <si>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</si>
  <si>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</si>
  <si>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</si>
  <si>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</si>
  <si>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</si>
  <si>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</si>
  <si>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</si>
  <si>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</si>
  <si>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</si>
  <si>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</si>
  <si>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</si>
  <si>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</si>
  <si>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</si>
  <si>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</si>
  <si>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</si>
  <si>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</si>
  <si>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</si>
  <si>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</si>
  <si>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</si>
  <si>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</si>
  <si>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</si>
  <si>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</si>
  <si>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</si>
  <si>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</si>
  <si>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</si>
  <si>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</si>
  <si>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</si>
  <si>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</si>
  <si>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</si>
  <si>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</si>
  <si>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</si>
  <si>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</si>
  <si>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</si>
  <si>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</si>
  <si>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</si>
  <si>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</si>
  <si>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</si>
  <si>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</si>
  <si>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</si>
  <si>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</si>
  <si>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</si>
  <si>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</si>
  <si>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</si>
  <si>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</si>
  <si>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</si>
  <si>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</si>
  <si>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</si>
  <si>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</si>
  <si>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</si>
  <si>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</si>
  <si>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</si>
  <si>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</si>
  <si>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</si>
  <si>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</si>
  <si>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</si>
  <si>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</si>
  <si>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</si>
  <si>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</si>
  <si>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</si>
  <si>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</si>
  <si>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</si>
  <si>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</si>
  <si>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</si>
  <si>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</si>
  <si>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</si>
  <si>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</si>
  <si>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</si>
  <si>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</si>
  <si>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</si>
  <si>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</si>
  <si>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</si>
  <si>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</si>
  <si>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</si>
  <si>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</si>
  <si>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</si>
  <si>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</si>
  <si>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</si>
  <si>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</si>
  <si>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</si>
  <si>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</si>
  <si>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</si>
  <si>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</si>
  <si>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</si>
  <si>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</si>
  <si>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</si>
  <si>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</si>
  <si>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</si>
  <si>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</si>
  <si>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</si>
  <si>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</si>
  <si>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</si>
  <si>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</si>
  <si>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</si>
  <si>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</si>
  <si>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</si>
  <si>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</si>
  <si>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</si>
  <si>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</si>
  <si>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</si>
  <si>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</si>
  <si>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</si>
  <si>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</si>
  <si>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</si>
  <si>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</si>
  <si>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</si>
  <si>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</si>
  <si>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</si>
  <si>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</si>
  <si>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</si>
  <si>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</si>
  <si>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</si>
  <si>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</si>
  <si>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</si>
  <si>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</si>
  <si>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</si>
  <si>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</si>
  <si>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</si>
  <si>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</si>
  <si>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</si>
  <si>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</si>
  <si>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</si>
  <si>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</si>
  <si>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</si>
  <si>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</si>
  <si>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</si>
  <si>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</si>
  <si>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</si>
  <si>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</si>
  <si>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</si>
  <si>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</si>
  <si>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</si>
  <si>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</si>
  <si>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</si>
  <si>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</si>
  <si>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</si>
  <si>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</si>
  <si>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</si>
  <si>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</si>
  <si>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</si>
  <si>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</si>
  <si>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</si>
  <si>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</si>
  <si>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</si>
  <si>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</si>
  <si>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</si>
  <si>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</si>
  <si>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</si>
  <si>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</si>
  <si>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</si>
  <si>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</si>
  <si>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</si>
  <si>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</si>
  <si>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</si>
  <si>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</si>
  <si>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</si>
  <si>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</si>
  <si>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</si>
  <si>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</si>
  <si>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</si>
  <si>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</si>
  <si>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</si>
  <si>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</si>
  <si>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</si>
  <si>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</si>
  <si>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</si>
  <si>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</si>
  <si>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</si>
  <si>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</si>
  <si>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</si>
  <si>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</si>
  <si>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</si>
  <si>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</si>
  <si>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</si>
  <si>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</si>
  <si>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</si>
  <si>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</si>
  <si>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</si>
  <si>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</si>
  <si>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</si>
  <si>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</si>
  <si>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</si>
  <si>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</si>
  <si>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</si>
  <si>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</si>
  <si>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</si>
  <si>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</si>
  <si>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</si>
  <si>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</si>
  <si>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</si>
  <si>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</si>
  <si>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</si>
  <si>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</si>
  <si>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</si>
  <si>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</si>
  <si>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</si>
  <si>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</si>
  <si>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</si>
  <si>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</si>
  <si>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</si>
  <si>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</si>
  <si>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</si>
  <si>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</si>
  <si>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</si>
  <si>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</si>
  <si>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</si>
  <si>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</si>
  <si>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</si>
  <si>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</si>
  <si>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</si>
  <si>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</si>
  <si>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</si>
  <si>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</si>
  <si>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</si>
  <si>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</si>
  <si>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</si>
  <si>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</si>
  <si>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</si>
  <si>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</si>
  <si>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</si>
  <si>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</si>
  <si>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</si>
  <si>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</si>
  <si>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</si>
  <si>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</si>
  <si>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</si>
  <si>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</si>
  <si>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</si>
  <si>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</si>
  <si>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</si>
  <si>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</si>
  <si>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</si>
  <si>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</si>
  <si>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</si>
  <si>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</si>
  <si>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</si>
  <si>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</si>
  <si>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</si>
  <si>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</si>
  <si>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</si>
  <si>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</si>
  <si>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</si>
  <si>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</si>
  <si>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</si>
  <si>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</si>
  <si>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</si>
  <si>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</si>
  <si>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</si>
  <si>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</si>
  <si>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</si>
  <si>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</si>
  <si>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</si>
  <si>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</si>
  <si>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</si>
  <si>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</si>
  <si>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</si>
  <si>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</si>
  <si>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</si>
  <si>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</si>
  <si>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</si>
  <si>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</si>
  <si>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</si>
  <si>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</si>
  <si>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</si>
  <si>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</si>
  <si>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</si>
  <si>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</si>
  <si>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</si>
  <si>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</si>
  <si>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</si>
  <si>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</si>
  <si>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</si>
  <si>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</si>
  <si>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</si>
  <si>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</si>
  <si>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</si>
  <si>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</si>
  <si>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</si>
  <si>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</si>
  <si>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</si>
  <si>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</si>
  <si>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</si>
  <si>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</si>
  <si>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</si>
  <si>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</si>
  <si>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</si>
  <si>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</si>
  <si>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</si>
  <si>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</si>
  <si>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</si>
  <si>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</si>
  <si>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</si>
  <si>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</si>
  <si>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</si>
  <si>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</si>
  <si>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</si>
  <si>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</si>
  <si>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</si>
  <si>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</si>
  <si>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</si>
  <si>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</si>
  <si>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</si>
  <si>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</si>
  <si>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</si>
  <si>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</si>
  <si>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</si>
  <si>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</si>
  <si>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</si>
  <si>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</si>
  <si>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</si>
  <si>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</si>
  <si>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</si>
  <si>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</si>
  <si>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</si>
  <si>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</si>
  <si>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</si>
  <si>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</si>
  <si>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</si>
  <si>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</si>
  <si>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</si>
  <si>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</si>
  <si>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</si>
  <si>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</si>
  <si>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</si>
  <si>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</si>
  <si>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</si>
  <si>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</si>
  <si>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</si>
  <si>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</si>
  <si>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</si>
  <si>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</si>
  <si>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</si>
  <si>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</si>
  <si>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</si>
  <si>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</si>
  <si>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</si>
  <si>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</si>
  <si>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</si>
  <si>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</si>
  <si>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</si>
  <si>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</si>
  <si>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</si>
  <si>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</si>
  <si>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</si>
  <si>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</si>
  <si>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</si>
  <si>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</si>
  <si>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</si>
  <si>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</si>
  <si>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</si>
  <si>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</si>
  <si>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</si>
  <si>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</si>
  <si>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</si>
  <si>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</si>
  <si>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</si>
  <si>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</si>
  <si>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</si>
  <si>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</si>
  <si>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</si>
  <si>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</si>
  <si>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</si>
  <si>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</si>
  <si>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</si>
  <si>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</si>
  <si>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</si>
  <si>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</si>
  <si>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</si>
  <si>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</si>
  <si>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</si>
  <si>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</si>
  <si>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</si>
  <si>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</si>
  <si>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</si>
  <si>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</si>
  <si>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</si>
  <si>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</si>
  <si>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</si>
  <si>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</si>
  <si>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</si>
  <si>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</si>
  <si>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</si>
  <si>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</si>
  <si>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</si>
  <si>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</si>
  <si>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</si>
  <si>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</si>
  <si>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</si>
  <si>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</si>
  <si>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</si>
  <si>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</si>
  <si>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</si>
  <si>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</si>
  <si>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</si>
  <si>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</si>
  <si>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</si>
  <si>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</si>
  <si>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</si>
  <si>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</si>
  <si>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</si>
  <si>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</si>
  <si>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</si>
  <si>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</si>
  <si>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</si>
  <si>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</si>
  <si>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</si>
  <si>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</si>
  <si>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</si>
  <si>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</si>
  <si>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</si>
  <si>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</si>
  <si>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</si>
  <si>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</si>
  <si>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</si>
  <si>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</si>
  <si>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</si>
  <si>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</si>
  <si>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</si>
  <si>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</si>
  <si>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</si>
  <si>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</si>
  <si>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</si>
  <si>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</si>
  <si>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</si>
  <si>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</si>
  <si>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</si>
  <si>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</si>
  <si>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</si>
  <si>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</si>
  <si>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</si>
  <si>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</si>
  <si>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</si>
  <si>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</si>
  <si>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</si>
  <si>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</si>
  <si>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</si>
  <si>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</si>
  <si>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</si>
  <si>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</si>
  <si>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</si>
  <si>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</si>
  <si>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</si>
  <si>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</si>
  <si>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</si>
  <si>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</si>
  <si>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</si>
  <si>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</si>
  <si>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</si>
  <si>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</si>
  <si>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</si>
  <si>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</si>
  <si>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</si>
  <si>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</si>
  <si>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</si>
  <si>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</si>
  <si>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</si>
  <si>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</si>
  <si>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</si>
  <si>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</si>
  <si>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</si>
  <si>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</si>
  <si>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</si>
  <si>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</si>
  <si>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</si>
  <si>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</si>
  <si>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</si>
  <si>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</si>
  <si>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</si>
  <si>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</si>
  <si>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</si>
  <si>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</si>
  <si>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</si>
  <si>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</si>
  <si>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</si>
  <si>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</si>
  <si>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</si>
  <si>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</si>
  <si>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</si>
  <si>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</si>
  <si>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</si>
  <si>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</si>
  <si>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</si>
  <si>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</si>
  <si>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</si>
  <si>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</si>
  <si>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</si>
  <si>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</si>
  <si>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</si>
  <si>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</si>
  <si>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</si>
  <si>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</si>
  <si>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</si>
  <si>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</si>
  <si>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</si>
  <si>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</si>
  <si>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</si>
  <si>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</si>
  <si>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</si>
  <si>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</si>
  <si>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</si>
  <si>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</si>
  <si>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</si>
  <si>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</si>
  <si>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</si>
  <si>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</si>
  <si>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</si>
  <si>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</si>
  <si>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</si>
  <si>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</si>
  <si>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</si>
  <si>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</si>
  <si>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</si>
  <si>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</si>
  <si>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</si>
  <si>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</si>
  <si>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</si>
  <si>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</si>
  <si>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</si>
  <si>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</si>
  <si>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</si>
  <si>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</si>
  <si>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</si>
  <si>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</si>
  <si>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</si>
  <si>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</si>
  <si>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</si>
  <si>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</si>
  <si>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</si>
  <si>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</si>
  <si>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</si>
  <si>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</si>
  <si>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</si>
  <si>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</si>
  <si>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</si>
  <si>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</si>
  <si>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</si>
  <si>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</si>
  <si>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</si>
  <si>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</si>
  <si>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</si>
  <si>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</si>
  <si>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</si>
  <si>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</si>
  <si>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</si>
  <si>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</si>
  <si>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</si>
  <si>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</si>
  <si>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</si>
  <si>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</si>
  <si>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</si>
  <si>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</si>
  <si>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</si>
  <si>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</si>
  <si>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</si>
  <si>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</si>
  <si>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</si>
  <si>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</si>
  <si>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</si>
  <si>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</si>
  <si>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</si>
  <si>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</si>
  <si>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</si>
  <si>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</si>
  <si>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</si>
  <si>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</si>
  <si>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</si>
  <si>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</si>
  <si>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</si>
  <si>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</si>
  <si>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</si>
  <si>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</si>
  <si>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</si>
  <si>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</si>
  <si>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</si>
  <si>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</si>
  <si>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</si>
  <si>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</si>
  <si>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</si>
  <si>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</si>
  <si>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</si>
  <si>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</si>
  <si>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</si>
  <si>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</si>
  <si>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</si>
  <si>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</si>
  <si>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</si>
  <si>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</si>
  <si>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</si>
  <si>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</si>
  <si>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</si>
  <si>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</si>
  <si>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</si>
  <si>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</si>
  <si>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</si>
  <si>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</si>
  <si>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</si>
  <si>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</si>
  <si>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</si>
  <si>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</si>
  <si>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</si>
  <si>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</si>
  <si>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</si>
  <si>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</si>
  <si>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</si>
  <si>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</si>
  <si>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</si>
  <si>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</si>
  <si>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</si>
  <si>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</si>
  <si>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</si>
  <si>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</si>
  <si>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</si>
  <si>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</si>
  <si>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</si>
  <si>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</si>
  <si>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</si>
  <si>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</si>
  <si>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</si>
  <si>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</si>
  <si>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</si>
  <si>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</si>
  <si>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</si>
  <si>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</si>
  <si>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</si>
  <si>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</si>
  <si>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</si>
  <si>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</si>
  <si>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</si>
  <si>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</si>
  <si>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</si>
  <si>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</si>
  <si>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</si>
  <si>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</si>
  <si>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</si>
  <si>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</si>
  <si>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</si>
  <si>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</si>
  <si>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</si>
  <si>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</si>
  <si>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</si>
  <si>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</si>
  <si>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</si>
  <si>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</si>
  <si>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</si>
  <si>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</si>
  <si>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</si>
  <si>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</si>
  <si>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</si>
  <si>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</si>
  <si>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</si>
  <si>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</si>
  <si>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</si>
  <si>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</si>
  <si>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</si>
  <si>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</si>
  <si>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</si>
  <si>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</si>
  <si>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</si>
  <si>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</si>
  <si>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</si>
  <si>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</si>
  <si>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</si>
  <si>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</si>
  <si>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</si>
  <si>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</si>
  <si>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</si>
  <si>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</si>
  <si>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</si>
  <si>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</si>
  <si>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</si>
  <si>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</si>
  <si>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</si>
  <si>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</si>
  <si>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</si>
  <si>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</si>
  <si>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</si>
  <si>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</si>
  <si>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</si>
  <si>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</si>
  <si>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</si>
  <si>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</si>
  <si>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</si>
  <si>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</si>
  <si>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</si>
  <si>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</si>
  <si>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</si>
  <si>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</si>
  <si>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</si>
  <si>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</si>
  <si>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</si>
  <si>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</si>
  <si>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</si>
  <si>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</si>
  <si>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</si>
  <si>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</si>
  <si>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</si>
  <si>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</si>
  <si>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</si>
  <si>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</si>
  <si>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</si>
  <si>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</si>
  <si>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</si>
  <si>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</si>
  <si>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</si>
  <si>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</si>
  <si>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</si>
  <si>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</si>
  <si>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</si>
  <si>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</si>
  <si>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</si>
  <si>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</si>
  <si>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</si>
  <si>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</si>
  <si>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</si>
  <si>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</si>
  <si>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</si>
  <si>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</si>
  <si>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</si>
  <si>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</si>
  <si>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</si>
  <si>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</si>
  <si>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</si>
  <si>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</si>
  <si>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</si>
  <si>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</si>
  <si>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</si>
  <si>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</si>
  <si>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</si>
  <si>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</si>
  <si>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</si>
  <si>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</si>
  <si>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</si>
  <si>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</si>
  <si>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</si>
  <si>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</si>
  <si>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</si>
  <si>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</si>
  <si>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</si>
  <si>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</si>
  <si>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</si>
  <si>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</si>
  <si>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</si>
  <si>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</si>
  <si>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</si>
  <si>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</si>
  <si>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</si>
  <si>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</si>
  <si>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</si>
  <si>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</si>
  <si>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</si>
  <si>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</si>
  <si>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</si>
  <si>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</si>
  <si>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</si>
  <si>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</si>
  <si>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</si>
  <si>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</si>
  <si>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</si>
  <si>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</si>
  <si>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</si>
  <si>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</si>
  <si>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</si>
  <si>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</si>
  <si>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</si>
  <si>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</si>
  <si>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</si>
  <si>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</si>
  <si>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</si>
  <si>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</si>
  <si>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</si>
  <si>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</si>
  <si>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</si>
  <si>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</si>
  <si>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</si>
  <si>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</si>
  <si>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</si>
  <si>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</si>
  <si>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</si>
  <si>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</si>
  <si>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</si>
  <si>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</si>
  <si>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</si>
  <si>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</si>
  <si>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</si>
  <si>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</si>
  <si>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</si>
  <si>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</si>
  <si>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</si>
  <si>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</si>
  <si>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</si>
  <si>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</si>
  <si>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</si>
  <si>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</si>
  <si>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</si>
  <si>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</si>
  <si>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</si>
  <si>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</si>
  <si>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</si>
  <si>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</si>
  <si>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</si>
  <si>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</si>
  <si>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</si>
  <si>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</si>
  <si>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</si>
  <si>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</si>
  <si>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</si>
  <si>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</si>
  <si>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</si>
  <si>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</si>
  <si>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</si>
  <si>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</si>
  <si>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</si>
  <si>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</si>
  <si>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</si>
  <si>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</si>
  <si>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</si>
  <si>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</si>
  <si>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</si>
  <si>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</si>
  <si>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</si>
  <si>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</si>
  <si>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</si>
  <si>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</si>
  <si>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</si>
  <si>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</si>
  <si>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</si>
  <si>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</si>
  <si>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</si>
  <si>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</si>
  <si>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</si>
  <si>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</si>
  <si>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</si>
  <si>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</si>
  <si>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</si>
  <si>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</si>
  <si>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</si>
  <si>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</si>
  <si>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</si>
  <si>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</si>
  <si>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</si>
  <si>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</si>
  <si>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</si>
  <si>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</si>
  <si>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</si>
  <si>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</si>
  <si>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</si>
  <si>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</si>
  <si>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</si>
  <si>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</si>
  <si>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</si>
  <si>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</si>
  <si>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</si>
  <si>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</si>
  <si>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</si>
  <si>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</si>
  <si>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</si>
  <si>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</si>
  <si>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</si>
  <si>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</si>
  <si>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</si>
  <si>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</si>
  <si>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</si>
  <si>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</si>
  <si>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</si>
  <si>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</si>
  <si>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</si>
  <si>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</si>
  <si>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</si>
  <si>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</si>
  <si>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</si>
  <si>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</si>
  <si>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</si>
  <si>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</si>
  <si>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</si>
  <si>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</si>
  <si>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</si>
  <si>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</si>
  <si>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</si>
  <si>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</si>
  <si>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</si>
  <si>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</si>
  <si>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</si>
  <si>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</si>
  <si>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</si>
  <si>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</si>
  <si>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</si>
  <si>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</si>
  <si>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</si>
  <si>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</si>
  <si>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</si>
  <si>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</si>
  <si>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</si>
  <si>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</si>
  <si>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</si>
  <si>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</si>
  <si>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</si>
  <si>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</si>
  <si>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</si>
  <si>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</si>
  <si>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</si>
  <si>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</si>
  <si>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</si>
  <si>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</si>
  <si>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</si>
  <si>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</si>
  <si>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</si>
  <si>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</si>
  <si>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</si>
  <si>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</si>
  <si>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</si>
  <si>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</si>
  <si>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</si>
  <si>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</si>
  <si>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</si>
  <si>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</si>
  <si>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</si>
  <si>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</si>
  <si>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</si>
  <si>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</si>
  <si>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</si>
  <si>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</si>
  <si>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</si>
  <si>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</si>
  <si>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</si>
  <si>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</si>
  <si>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</si>
  <si>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</si>
  <si>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</si>
  <si>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</si>
  <si>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</si>
  <si>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</si>
  <si>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</si>
  <si>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</si>
  <si>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</si>
  <si>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</si>
  <si>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</si>
  <si>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</si>
  <si>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</si>
  <si>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</si>
  <si>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</si>
  <si>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</si>
  <si>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</si>
  <si>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</si>
  <si>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</si>
  <si>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</si>
  <si>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</si>
  <si>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</si>
  <si>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</si>
  <si>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</si>
  <si>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</si>
  <si>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</si>
  <si>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</si>
  <si>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</si>
  <si>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</si>
  <si>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</si>
  <si>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</si>
  <si>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</si>
  <si>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</si>
  <si>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</si>
  <si>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</si>
  <si>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</si>
  <si>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</si>
  <si>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</si>
  <si>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</si>
  <si>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</si>
  <si>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</si>
  <si>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</si>
  <si>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</si>
  <si>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</si>
  <si>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</si>
  <si>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</si>
  <si>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</si>
  <si>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</si>
  <si>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</si>
  <si>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</si>
  <si>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</si>
  <si>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</si>
  <si>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</si>
  <si>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</si>
  <si>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</si>
  <si>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</si>
  <si>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</si>
  <si>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</si>
  <si>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</si>
  <si>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</si>
  <si>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</si>
  <si>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</si>
  <si>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</si>
  <si>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</si>
  <si>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</si>
  <si>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</si>
  <si>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</si>
  <si>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</si>
  <si>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</si>
  <si>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</si>
  <si>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</si>
  <si>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</si>
  <si>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</si>
  <si>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</si>
  <si>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</si>
  <si>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</si>
  <si>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</si>
  <si>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</si>
  <si>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</si>
  <si>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</si>
  <si>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</si>
  <si>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</si>
  <si>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</si>
  <si>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</si>
  <si>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</si>
  <si>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</si>
  <si>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</si>
  <si>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</si>
  <si>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</si>
  <si>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</si>
  <si>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</si>
  <si>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</si>
  <si>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</si>
  <si>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</si>
  <si>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</si>
  <si>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</si>
  <si>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</si>
  <si>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</si>
  <si>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</si>
  <si>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</si>
  <si>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</si>
  <si>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</si>
  <si>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</si>
  <si>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</si>
  <si>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</si>
  <si>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</si>
  <si>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</si>
  <si>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</si>
  <si>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</si>
  <si>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</si>
  <si>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</si>
  <si>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</si>
  <si>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</si>
  <si>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</si>
  <si>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</si>
  <si>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</si>
  <si>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</si>
  <si>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</si>
  <si>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</si>
  <si>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</si>
  <si>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</si>
  <si>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</si>
  <si>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</si>
  <si>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</si>
  <si>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</si>
  <si>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</si>
  <si>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</si>
  <si>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</si>
  <si>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</si>
  <si>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</si>
  <si>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</si>
  <si>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</si>
  <si>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</si>
  <si>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</si>
  <si>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</si>
  <si>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</si>
  <si>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</si>
  <si>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</si>
  <si>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</si>
  <si>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</si>
  <si>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</si>
  <si>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</si>
  <si>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</si>
  <si>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</si>
  <si>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</si>
  <si>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</si>
  <si>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</si>
  <si>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</si>
  <si>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</si>
  <si>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</si>
  <si>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</si>
  <si>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</si>
  <si>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</si>
  <si>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</si>
  <si>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</si>
  <si>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</si>
  <si>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</si>
  <si>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</si>
  <si>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</si>
  <si>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</si>
  <si>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</si>
  <si>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</si>
  <si>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</si>
  <si>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</si>
  <si>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</si>
  <si>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</si>
  <si>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</si>
  <si>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</si>
  <si>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</si>
  <si>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</si>
  <si>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</si>
  <si>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</si>
  <si>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</si>
  <si>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</si>
  <si>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</si>
  <si>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</si>
  <si>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</si>
  <si>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</si>
  <si>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</si>
  <si>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</si>
  <si>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</si>
  <si>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</si>
  <si>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</si>
  <si>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</si>
  <si>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</si>
  <si>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</si>
  <si>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</si>
  <si>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</si>
  <si>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</si>
  <si>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</si>
  <si>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</si>
  <si>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</si>
  <si>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</si>
  <si>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</si>
  <si>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</si>
  <si>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</si>
  <si>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</si>
  <si>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</si>
  <si>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</si>
  <si>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</si>
  <si>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</si>
  <si>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</si>
  <si>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</si>
  <si>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</si>
  <si>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</si>
  <si>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</si>
  <si>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</si>
  <si>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</si>
  <si>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</si>
  <si>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</si>
  <si>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</si>
  <si>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</si>
  <si>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</si>
  <si>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</si>
  <si>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</si>
  <si>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</si>
  <si>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</si>
  <si>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</si>
  <si>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</si>
  <si>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</si>
  <si>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</si>
  <si>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</si>
  <si>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</si>
  <si>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</si>
  <si>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</si>
  <si>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</si>
  <si>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</si>
  <si>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</si>
  <si>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</si>
  <si>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</si>
  <si>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</si>
  <si>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</si>
  <si>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</si>
  <si>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</si>
  <si>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</si>
  <si>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</si>
  <si>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</si>
  <si>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</si>
  <si>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</si>
  <si>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</si>
  <si>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</si>
  <si>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</si>
  <si>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</si>
  <si>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</si>
  <si>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</si>
  <si>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</si>
  <si>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</si>
  <si>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</si>
  <si>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</si>
  <si>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</si>
  <si>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</si>
  <si>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</si>
  <si>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</si>
  <si>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</si>
  <si>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</si>
  <si>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</si>
  <si>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</si>
  <si>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</si>
  <si>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</si>
  <si>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</si>
  <si>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</si>
  <si>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</si>
  <si>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</si>
  <si>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</si>
  <si>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</si>
  <si>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</si>
  <si>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</si>
  <si>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</si>
  <si>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</si>
  <si>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</si>
  <si>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</si>
  <si>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</si>
  <si>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</si>
  <si>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</si>
  <si>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</si>
  <si>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</si>
  <si>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</si>
  <si>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</si>
  <si>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</si>
  <si>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</si>
  <si>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</si>
  <si>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</si>
  <si>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</si>
  <si>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</si>
  <si>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</si>
  <si>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</si>
  <si>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</si>
  <si>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</si>
  <si>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</si>
  <si>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</si>
  <si>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</si>
  <si>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</si>
  <si>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</si>
  <si>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</si>
  <si>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</si>
  <si>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</si>
  <si>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</si>
  <si>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</si>
  <si>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</si>
  <si>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</si>
  <si>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</si>
  <si>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</si>
  <si>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</si>
  <si>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</si>
  <si>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</si>
  <si>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</si>
  <si>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</si>
  <si>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</si>
  <si>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</si>
  <si>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</si>
  <si>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</si>
  <si>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</si>
  <si>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</si>
  <si>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</si>
  <si>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</si>
  <si>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</si>
  <si>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</si>
  <si>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</si>
  <si>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</si>
  <si>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</si>
  <si>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</si>
  <si>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</si>
  <si>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</si>
  <si>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</si>
  <si>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</si>
  <si>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</si>
  <si>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</si>
  <si>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</si>
  <si>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</si>
  <si>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</si>
  <si>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</si>
  <si>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</si>
  <si>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</si>
  <si>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</si>
  <si>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</si>
  <si>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</si>
  <si>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</si>
  <si>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</si>
  <si>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</si>
  <si>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</si>
  <si>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</si>
  <si>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</si>
  <si>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</si>
  <si>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</si>
  <si>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</si>
  <si>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</si>
  <si>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</si>
  <si>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</si>
  <si>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</si>
  <si>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</si>
  <si>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</si>
  <si>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</si>
  <si>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</si>
  <si>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</si>
  <si>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</si>
  <si>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</si>
  <si>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</si>
  <si>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</si>
  <si>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</si>
  <si>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</si>
  <si>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</si>
  <si>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</si>
  <si>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</si>
  <si>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</si>
  <si>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</si>
  <si>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</si>
  <si>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</si>
  <si>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</si>
  <si>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</si>
  <si>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</si>
  <si>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</si>
  <si>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</si>
  <si>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</si>
  <si>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</si>
  <si>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</si>
  <si>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</si>
  <si>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</si>
  <si>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</si>
  <si>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</si>
  <si>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</si>
  <si>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</si>
  <si>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</si>
  <si>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</si>
  <si>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</si>
  <si>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</si>
  <si>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</si>
  <si>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</si>
  <si>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</si>
  <si>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</si>
  <si>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</si>
  <si>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</si>
  <si>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</si>
  <si>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</si>
  <si>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</si>
  <si>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</si>
  <si>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</si>
  <si>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</si>
  <si>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</si>
  <si>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</si>
  <si>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</si>
  <si>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</si>
  <si>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</si>
  <si>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</si>
  <si>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</si>
  <si>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</si>
  <si>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</si>
  <si>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</si>
  <si>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</si>
  <si>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</si>
  <si>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</si>
  <si>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</si>
  <si>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</si>
  <si>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</si>
  <si>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</si>
  <si>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</si>
  <si>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</si>
  <si>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</si>
  <si>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</si>
  <si>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</si>
  <si>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</si>
  <si>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</si>
  <si>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</si>
  <si>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</si>
  <si>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</si>
  <si>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</si>
  <si>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</si>
  <si>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</si>
  <si>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</si>
  <si>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</si>
  <si>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</si>
  <si>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</si>
  <si>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</si>
  <si>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</si>
  <si>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</si>
  <si>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</si>
  <si>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</si>
  <si>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</si>
  <si>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</si>
  <si>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</si>
  <si>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</si>
  <si>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</si>
  <si>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</si>
  <si>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</si>
  <si>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</si>
  <si>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</si>
  <si>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</si>
  <si>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</si>
  <si>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</si>
  <si>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</si>
  <si>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</si>
  <si>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</si>
  <si>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</si>
  <si>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</si>
  <si>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</si>
  <si>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</si>
  <si>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</si>
  <si>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</si>
  <si>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</si>
  <si>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</si>
  <si>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</si>
  <si>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</si>
  <si>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</si>
  <si>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</si>
  <si>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</si>
  <si>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</si>
  <si>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</si>
  <si>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</si>
  <si>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</si>
  <si>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</si>
  <si>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</si>
  <si>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</si>
  <si>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</si>
  <si>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</si>
  <si>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</si>
  <si>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</si>
  <si>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</si>
  <si>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</si>
  <si>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</si>
  <si>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</si>
  <si>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</si>
  <si>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</si>
  <si>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</si>
  <si>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</si>
  <si>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</si>
  <si>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</si>
  <si>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</si>
  <si>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</si>
  <si>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</si>
  <si>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</si>
  <si>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</si>
  <si>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</si>
  <si>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</si>
  <si>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</si>
  <si>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</si>
  <si>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</si>
  <si>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</si>
  <si>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</si>
  <si>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</si>
  <si>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</si>
  <si>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</si>
  <si>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</si>
  <si>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</si>
  <si>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</si>
  <si>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</si>
  <si>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</si>
  <si>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</si>
  <si>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</si>
  <si>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</si>
  <si>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</si>
  <si>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</si>
  <si>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</si>
  <si>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</si>
  <si>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</si>
  <si>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</si>
  <si>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</si>
  <si>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</si>
  <si>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</si>
  <si>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</si>
  <si>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</si>
  <si>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</si>
  <si>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</si>
  <si>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</si>
  <si>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</si>
  <si>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</si>
  <si>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</si>
  <si>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</si>
  <si>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</si>
  <si>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</si>
  <si>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</si>
  <si>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</si>
  <si>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</si>
  <si>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</si>
  <si>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</si>
  <si>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</si>
  <si>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</si>
  <si>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</si>
  <si>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</si>
  <si>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</si>
  <si>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</si>
  <si>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</si>
  <si>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</si>
  <si>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</si>
  <si>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</si>
  <si>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</si>
  <si>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</si>
  <si>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</si>
  <si>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</si>
  <si>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</si>
  <si>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</si>
  <si>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</si>
  <si>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</si>
  <si>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</si>
  <si>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</si>
  <si>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</si>
  <si>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</si>
  <si>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</si>
  <si>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</si>
  <si>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</si>
  <si>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</si>
  <si>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</si>
  <si>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</si>
  <si>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</si>
  <si>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</si>
  <si>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</si>
  <si>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</si>
  <si>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</si>
  <si>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</si>
  <si>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</si>
  <si>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</si>
  <si>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</si>
  <si>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</si>
  <si>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</si>
  <si>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</si>
  <si>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</si>
  <si>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</si>
  <si>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</si>
  <si>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</si>
  <si>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</si>
  <si>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</si>
  <si>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</si>
  <si>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</si>
  <si>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</si>
  <si>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</si>
  <si>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</si>
  <si>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</si>
  <si>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</si>
  <si>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</si>
  <si>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</si>
  <si>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</si>
  <si>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</si>
  <si>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</si>
  <si>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</si>
  <si>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</si>
  <si>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</si>
  <si>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</si>
  <si>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</si>
  <si>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</si>
  <si>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</si>
  <si>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</si>
  <si>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</si>
  <si>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</si>
  <si>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</si>
  <si>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</si>
  <si>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</si>
  <si>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</si>
  <si>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</si>
  <si>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</si>
  <si>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</si>
  <si>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</si>
  <si>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</si>
  <si>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</si>
  <si>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</si>
  <si>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</si>
  <si>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</si>
  <si>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</si>
  <si>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</si>
  <si>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</si>
  <si>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</si>
  <si>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</si>
  <si>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</si>
  <si>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</si>
  <si>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</si>
  <si>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</si>
  <si>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</si>
  <si>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</si>
  <si>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</si>
  <si>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</si>
  <si>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</si>
  <si>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</si>
  <si>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</si>
  <si>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</si>
  <si>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</si>
  <si>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</si>
  <si>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</si>
  <si>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</si>
  <si>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</si>
  <si>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</si>
  <si>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</si>
  <si>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</si>
  <si>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</si>
  <si>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</si>
  <si>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</si>
  <si>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</si>
  <si>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</si>
  <si>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</si>
  <si>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</si>
  <si>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</si>
  <si>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</si>
  <si>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</si>
  <si>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</si>
  <si>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</si>
  <si>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</si>
  <si>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</si>
  <si>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</si>
  <si>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</si>
  <si>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</si>
  <si>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</si>
  <si>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</si>
  <si>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</si>
  <si>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</si>
  <si>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</si>
  <si>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</si>
  <si>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</si>
  <si>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</si>
  <si>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</si>
  <si>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</si>
  <si>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</si>
  <si>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</si>
  <si>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</si>
  <si>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</si>
  <si>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</si>
  <si>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</si>
  <si>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</si>
  <si>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</si>
  <si>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</si>
  <si>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</si>
  <si>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</si>
  <si>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</si>
  <si>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</si>
  <si>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</si>
  <si>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</si>
  <si>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</si>
  <si>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</si>
  <si>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</si>
  <si>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</si>
  <si>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</si>
  <si>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</si>
  <si>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</si>
  <si>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</si>
  <si>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</si>
  <si>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</si>
  <si>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</si>
  <si>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</si>
  <si>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</si>
  <si>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</si>
  <si>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</si>
  <si>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</si>
  <si>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</si>
  <si>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</si>
  <si>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</si>
  <si>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</si>
  <si>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</si>
  <si>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</si>
  <si>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</si>
  <si>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</si>
  <si>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</si>
  <si>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</si>
  <si>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</si>
  <si>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</si>
  <si>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</si>
  <si>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</si>
  <si>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</si>
  <si>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</si>
  <si>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</si>
  <si>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</si>
  <si>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</si>
  <si>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</si>
  <si>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</si>
  <si>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</si>
  <si>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</si>
  <si>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</si>
  <si>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</si>
  <si>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</si>
  <si>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</si>
  <si>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</si>
  <si>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</si>
  <si>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</si>
  <si>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</si>
  <si>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</si>
  <si>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</si>
  <si>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</si>
  <si>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</si>
  <si>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</si>
  <si>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</si>
  <si>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</si>
  <si>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</si>
  <si>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</si>
  <si>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</si>
  <si>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</si>
  <si>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</si>
  <si>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</si>
  <si>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</si>
  <si>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</si>
  <si>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</si>
  <si>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</si>
  <si>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</si>
  <si>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</si>
  <si>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</si>
  <si>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</si>
  <si>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</si>
  <si>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</si>
  <si>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</si>
  <si>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</si>
  <si>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</si>
  <si>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</si>
  <si>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</si>
  <si>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</si>
  <si>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</si>
  <si>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</si>
  <si>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</si>
  <si>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</si>
  <si>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</si>
  <si>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</si>
  <si>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</si>
  <si>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</si>
  <si>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</si>
  <si>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</si>
  <si>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</si>
  <si>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</si>
  <si>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</si>
  <si>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</si>
  <si>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</si>
  <si>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</si>
  <si>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</si>
  <si>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</si>
  <si>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</si>
  <si>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</si>
  <si>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</si>
  <si>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</si>
  <si>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</si>
  <si>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</si>
  <si>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</si>
  <si>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</si>
  <si>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</si>
  <si>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</si>
  <si>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</si>
  <si>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</si>
  <si>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</si>
  <si>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</si>
  <si>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</si>
  <si>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</si>
  <si>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</si>
  <si>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</si>
  <si>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</si>
  <si>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</si>
  <si>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</si>
  <si>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</si>
  <si>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</si>
  <si>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</si>
  <si>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</si>
  <si>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</si>
  <si>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</si>
  <si>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</si>
  <si>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</si>
  <si>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</si>
  <si>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</si>
  <si>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</si>
  <si>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</si>
  <si>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</si>
  <si>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</si>
  <si>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</si>
  <si>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</si>
  <si>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</si>
  <si>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</si>
  <si>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</si>
  <si>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</si>
  <si>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</si>
  <si>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</si>
  <si>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</si>
  <si>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</si>
  <si>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</si>
  <si>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</si>
  <si>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</si>
  <si>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</si>
  <si>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</si>
  <si>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</si>
  <si>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</si>
  <si>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</si>
  <si>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</si>
  <si>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</si>
  <si>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</si>
  <si>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</si>
  <si>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</si>
  <si>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</si>
  <si>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</si>
  <si>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</si>
  <si>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</si>
  <si>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</si>
  <si>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</si>
  <si>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</si>
  <si>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</si>
  <si>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</si>
  <si>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</si>
  <si>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</si>
  <si>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</si>
  <si>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</si>
  <si>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</si>
  <si>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</si>
  <si>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</si>
  <si>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</si>
  <si>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</si>
  <si>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</si>
  <si>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</si>
  <si>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</si>
  <si>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</si>
  <si>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</si>
  <si>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</si>
  <si>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</si>
  <si>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</si>
  <si>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</si>
  <si>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</si>
  <si>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</si>
  <si>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</si>
  <si>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</si>
  <si>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</si>
  <si>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</si>
  <si>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</si>
  <si>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</si>
  <si>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</si>
  <si>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</si>
  <si>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</si>
  <si>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</si>
  <si>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</si>
  <si>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</si>
  <si>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</si>
  <si>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</si>
  <si>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</si>
  <si>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</si>
  <si>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</si>
  <si>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</si>
  <si>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</si>
  <si>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</si>
  <si>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</si>
  <si>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</si>
  <si>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</si>
  <si>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</si>
  <si>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</si>
  <si>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</si>
  <si>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</si>
  <si>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</si>
  <si>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</si>
  <si>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</si>
  <si>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</si>
  <si>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</si>
  <si>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</si>
  <si>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</si>
  <si>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</si>
  <si>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</si>
  <si>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</si>
  <si>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</si>
  <si>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</si>
  <si>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</si>
  <si>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</si>
  <si>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</si>
  <si>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</si>
  <si>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</si>
  <si>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</si>
  <si>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</si>
  <si>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</si>
  <si>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</si>
  <si>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</si>
  <si>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</si>
  <si>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</si>
  <si>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</si>
  <si>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</si>
  <si>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</si>
  <si>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</si>
  <si>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</si>
  <si>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</si>
  <si>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</si>
  <si>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</si>
  <si>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</si>
  <si>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</si>
  <si>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</si>
  <si>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</si>
  <si>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</si>
  <si>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</si>
  <si>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</si>
  <si>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</si>
  <si>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</si>
  <si>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</si>
  <si>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</si>
  <si>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</si>
  <si>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</si>
  <si>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</si>
  <si>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</si>
  <si>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</si>
  <si>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</si>
  <si>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</si>
  <si>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</si>
  <si>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</si>
  <si>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</si>
  <si>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</si>
  <si>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</si>
  <si>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</si>
  <si>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</si>
  <si>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</si>
  <si>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</si>
  <si>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</si>
  <si>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</si>
  <si>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</si>
  <si>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</si>
  <si>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</si>
  <si>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</si>
  <si>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</si>
  <si>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</si>
  <si>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</si>
  <si>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</si>
  <si>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</si>
  <si>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</si>
  <si>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</si>
  <si>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</si>
  <si>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</si>
  <si>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</si>
  <si>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</si>
  <si>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</si>
  <si>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</si>
  <si>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</si>
  <si>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</si>
  <si>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</si>
  <si>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</si>
  <si>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</si>
  <si>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</si>
  <si>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</si>
  <si>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</si>
  <si>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</si>
  <si>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</si>
  <si>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</si>
  <si>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</si>
  <si>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</si>
  <si>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</si>
  <si>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</si>
  <si>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</si>
  <si>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</si>
  <si>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</si>
  <si>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</si>
  <si>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</si>
  <si>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</si>
  <si>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</si>
  <si>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</si>
  <si>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</si>
  <si>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</si>
  <si>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</si>
  <si>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</si>
  <si>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</si>
  <si>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</si>
  <si>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</si>
  <si>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</si>
  <si>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</si>
  <si>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</si>
  <si>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</si>
  <si>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</si>
  <si>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</si>
  <si>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</si>
  <si>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</si>
  <si>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</si>
  <si>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</si>
  <si>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</si>
  <si>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</si>
  <si>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</si>
  <si>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</si>
  <si>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</si>
  <si>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</si>
  <si>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</si>
  <si>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</si>
  <si>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</si>
  <si>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</si>
  <si>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</si>
  <si>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</si>
  <si>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</si>
  <si>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</si>
  <si>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</si>
  <si>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</si>
  <si>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</si>
  <si>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</si>
  <si>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</si>
  <si>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</si>
  <si>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</si>
  <si>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</si>
  <si>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</si>
  <si>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</si>
  <si>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</si>
  <si>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</si>
  <si>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</si>
  <si>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</si>
  <si>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</si>
  <si>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</si>
  <si>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</si>
  <si>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</si>
  <si>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</si>
  <si>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</si>
  <si>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</si>
  <si>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</si>
  <si>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</si>
  <si>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</si>
  <si>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</si>
  <si>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</si>
  <si>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</si>
  <si>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</si>
  <si>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</si>
  <si>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</si>
  <si>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</si>
  <si>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</si>
  <si>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</si>
  <si>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</si>
  <si>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</si>
  <si>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</si>
  <si>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</si>
  <si>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</si>
  <si>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</si>
  <si>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</si>
  <si>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</si>
  <si>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</si>
  <si>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</si>
  <si>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</si>
  <si>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</si>
  <si>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</si>
  <si>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</si>
  <si>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</si>
  <si>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</si>
  <si>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</si>
  <si>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</si>
  <si>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</si>
  <si>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</si>
  <si>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</si>
  <si>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</si>
  <si>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</si>
  <si>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</si>
  <si>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</si>
  <si>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</si>
  <si>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</si>
  <si>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</si>
  <si>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</si>
  <si>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</si>
  <si>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</si>
  <si>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</si>
  <si>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</si>
  <si>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</si>
  <si>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</si>
  <si>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</si>
  <si>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</si>
  <si>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</si>
  <si>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</si>
  <si>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</si>
  <si>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</si>
  <si>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</si>
  <si>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</si>
  <si>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</si>
  <si>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</si>
  <si>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</si>
  <si>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</si>
  <si>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</si>
  <si>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</si>
  <si>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</si>
  <si>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</si>
  <si>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</si>
  <si>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</si>
  <si>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</si>
  <si>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</si>
  <si>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</si>
  <si>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</si>
  <si>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</si>
  <si>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</si>
  <si>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</si>
  <si>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</si>
  <si>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</si>
  <si>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</si>
  <si>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</si>
  <si>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</si>
  <si>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</si>
  <si>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</si>
  <si>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</si>
  <si>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</si>
  <si>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</si>
  <si>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</si>
  <si>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</si>
  <si>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</si>
  <si>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</si>
  <si>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</si>
  <si>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</si>
  <si>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</si>
  <si>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</si>
  <si>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</si>
  <si>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</si>
  <si>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</si>
  <si>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</si>
  <si>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</si>
  <si>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</si>
  <si>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</si>
  <si>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</si>
  <si>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</si>
  <si>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</si>
  <si>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</si>
  <si>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</si>
  <si>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</si>
  <si>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</si>
  <si>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</si>
  <si>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</si>
  <si>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</si>
  <si>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</si>
  <si>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</si>
  <si>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</si>
  <si>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</si>
  <si>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</si>
  <si>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</si>
  <si>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</si>
  <si>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</si>
  <si>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</si>
  <si>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</si>
  <si>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</si>
  <si>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</si>
  <si>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</si>
  <si>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</si>
  <si>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</si>
  <si>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</si>
  <si>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</si>
  <si>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</si>
  <si>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</si>
  <si>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</si>
  <si>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</si>
  <si>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</si>
  <si>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</si>
  <si>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</si>
  <si>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</si>
  <si>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</si>
  <si>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</si>
  <si>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</si>
  <si>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</si>
  <si>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</si>
  <si>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</si>
  <si>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</si>
  <si>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</si>
  <si>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</si>
  <si>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</si>
  <si>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</si>
  <si>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</si>
  <si>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</si>
  <si>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</si>
  <si>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</si>
  <si>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</si>
  <si>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</si>
  <si>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</si>
  <si>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</si>
  <si>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</si>
  <si>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</si>
  <si>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</si>
  <si>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</si>
  <si>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</si>
  <si>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</si>
  <si>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</si>
  <si>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</si>
  <si>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</si>
  <si>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</si>
  <si>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</si>
  <si>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</si>
  <si>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</si>
  <si>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</si>
  <si>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</si>
  <si>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</si>
  <si>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</si>
  <si>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</si>
  <si>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</si>
  <si>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</si>
  <si>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</si>
  <si>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</si>
  <si>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</si>
  <si>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</si>
  <si>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</si>
  <si>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</si>
  <si>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</si>
  <si>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</si>
  <si>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</si>
  <si>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</si>
  <si>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</si>
  <si>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</si>
  <si>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</si>
  <si>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</si>
  <si>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</si>
  <si>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</si>
  <si>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</si>
  <si>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</si>
  <si>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</si>
  <si>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</si>
  <si>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</si>
  <si>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</si>
  <si>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</si>
  <si>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</si>
  <si>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</si>
  <si>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</si>
  <si>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</si>
  <si>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</si>
  <si>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</si>
  <si>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</si>
  <si>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</si>
  <si>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</si>
  <si>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</si>
  <si>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</si>
  <si>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</si>
  <si>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</si>
  <si>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</si>
  <si>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</si>
  <si>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</si>
  <si>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</si>
  <si>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</si>
  <si>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</si>
  <si>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</si>
  <si>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</si>
  <si>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</si>
  <si>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</si>
  <si>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</si>
  <si>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</si>
  <si>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</si>
  <si>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</si>
  <si>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</si>
  <si>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</si>
  <si>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</si>
  <si>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</si>
  <si>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</si>
  <si>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</si>
  <si>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</si>
  <si>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</si>
  <si>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</si>
  <si>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</si>
  <si>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</si>
  <si>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</si>
  <si>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</si>
  <si>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</si>
  <si>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</si>
  <si>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</si>
  <si>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</si>
  <si>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</si>
  <si>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</si>
  <si>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</si>
  <si>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</si>
  <si>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</si>
  <si>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</si>
  <si>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</si>
  <si>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</si>
  <si>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</si>
  <si>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</si>
  <si>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</si>
  <si>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</si>
  <si>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</si>
  <si>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</si>
  <si>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</si>
  <si>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</si>
  <si>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</si>
  <si>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</si>
  <si>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</si>
  <si>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</si>
  <si>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</si>
  <si>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</si>
  <si>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</si>
  <si>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</si>
  <si>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</si>
  <si>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</si>
  <si>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</si>
  <si>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</si>
  <si>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</si>
  <si>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</si>
  <si>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</si>
  <si>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</si>
  <si>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</si>
  <si>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</si>
  <si>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</si>
  <si>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</si>
  <si>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</si>
  <si>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</si>
  <si>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</si>
  <si>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</si>
  <si>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</si>
  <si>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</si>
  <si>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</si>
  <si>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</si>
  <si>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</si>
  <si>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</si>
  <si>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</si>
  <si>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</si>
  <si>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</si>
  <si>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</si>
  <si>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</si>
  <si>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</si>
  <si>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</si>
  <si>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</si>
  <si>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</si>
  <si>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</si>
  <si>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</si>
  <si>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</si>
  <si>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</si>
  <si>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</si>
  <si>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</si>
  <si>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</si>
  <si>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</si>
  <si>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</si>
  <si>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</si>
  <si>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</si>
  <si>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</si>
  <si>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</si>
  <si>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</si>
  <si>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</si>
  <si>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</si>
  <si>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</si>
  <si>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</si>
  <si>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</si>
  <si>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</si>
  <si>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</si>
  <si>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</si>
  <si>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</si>
  <si>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</si>
  <si>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</si>
  <si>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</si>
  <si>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</si>
  <si>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</si>
  <si>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</si>
  <si>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</si>
  <si>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</si>
  <si>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</si>
  <si>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</si>
  <si>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</si>
  <si>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</si>
  <si>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</si>
  <si>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</si>
  <si>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</si>
  <si>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</si>
  <si>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</si>
  <si>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</si>
  <si>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</si>
  <si>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</si>
  <si>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</si>
  <si>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</si>
  <si>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</si>
  <si>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</si>
  <si>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</si>
  <si>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</si>
  <si>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</si>
  <si>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</si>
  <si>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</si>
  <si>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</si>
  <si>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</si>
  <si>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</si>
  <si>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</si>
  <si>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</si>
  <si>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</si>
  <si>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</si>
  <si>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</si>
  <si>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</si>
  <si>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</si>
  <si>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</si>
  <si>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</si>
  <si>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</si>
  <si>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</si>
  <si>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</si>
  <si>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</si>
  <si>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</si>
  <si>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</si>
  <si>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</si>
  <si>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</si>
  <si>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</si>
  <si>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</si>
  <si>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</si>
  <si>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</si>
  <si>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</si>
  <si>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</si>
  <si>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</si>
  <si>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</si>
  <si>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</si>
  <si>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</si>
  <si>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</si>
  <si>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</si>
  <si>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</si>
  <si>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</si>
  <si>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</si>
  <si>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</si>
  <si>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</si>
  <si>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</si>
  <si>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</si>
  <si>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</si>
  <si>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</si>
  <si>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</si>
  <si>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</si>
  <si>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</si>
  <si>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</si>
  <si>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</si>
  <si>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</si>
  <si>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</si>
  <si>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</si>
  <si>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</si>
  <si>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</si>
  <si>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</si>
  <si>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</si>
  <si>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</si>
  <si>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</si>
  <si>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</si>
  <si>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</si>
  <si>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</si>
  <si>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</si>
  <si>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</si>
  <si>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</si>
  <si>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</si>
  <si>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</si>
  <si>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</si>
  <si>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</si>
  <si>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</si>
  <si>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</si>
  <si>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</si>
  <si>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</si>
  <si>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</si>
  <si>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</si>
  <si>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</si>
  <si>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</si>
  <si>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</si>
  <si>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</si>
  <si>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</si>
  <si>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</si>
  <si>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</si>
  <si>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</si>
  <si>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</si>
  <si>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</si>
  <si>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</si>
  <si>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</si>
  <si>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</si>
  <si>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</si>
  <si>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</si>
  <si>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</si>
  <si>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</si>
  <si>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</si>
  <si>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</si>
  <si>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</si>
  <si>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</si>
  <si>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</si>
  <si>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</si>
  <si>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</si>
  <si>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</si>
  <si>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</si>
  <si>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</si>
  <si>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</si>
  <si>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</si>
  <si>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</si>
  <si>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</si>
  <si>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</si>
  <si>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</si>
  <si>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</si>
  <si>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</si>
  <si>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</si>
  <si>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</si>
  <si>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</si>
  <si>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</si>
  <si>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</si>
  <si>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</si>
  <si>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</si>
  <si>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</si>
  <si>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</si>
  <si>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</si>
  <si>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</si>
  <si>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</si>
  <si>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</si>
  <si>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</si>
  <si>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</si>
  <si>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</si>
  <si>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</si>
  <si>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</si>
  <si>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</si>
  <si>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</si>
  <si>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</si>
  <si>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</si>
  <si>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</si>
  <si>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</si>
  <si>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</si>
  <si>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</si>
  <si>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</si>
  <si>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</si>
  <si>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</si>
  <si>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</si>
  <si>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</si>
  <si>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</si>
  <si>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</si>
  <si>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</si>
  <si>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</si>
  <si>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</si>
  <si>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</si>
  <si>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</si>
  <si>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</si>
  <si>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</si>
  <si>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</si>
  <si>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</si>
  <si>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</si>
  <si>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</si>
  <si>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</si>
  <si>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</si>
  <si>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</si>
  <si>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</si>
  <si>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</si>
  <si>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</si>
  <si>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</si>
  <si>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</si>
  <si>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</si>
  <si>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</si>
  <si>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</si>
  <si>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</si>
  <si>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</si>
  <si>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</si>
  <si>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</si>
  <si>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</si>
  <si>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</si>
  <si>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</si>
  <si>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</si>
  <si>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</si>
  <si>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</si>
  <si>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</si>
  <si>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</si>
  <si>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</si>
  <si>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</si>
  <si>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</si>
  <si>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</si>
  <si>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</si>
  <si>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</si>
  <si>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</si>
  <si>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</si>
  <si>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</si>
  <si>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</si>
  <si>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</si>
  <si>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</si>
  <si>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</si>
  <si>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</si>
  <si>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</si>
  <si>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</si>
  <si>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</si>
  <si>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</si>
  <si>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</si>
  <si>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</si>
  <si>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</si>
  <si>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</si>
  <si>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</si>
  <si>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</si>
  <si>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</si>
  <si>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</si>
  <si>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</si>
  <si>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</si>
  <si>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</si>
  <si>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</si>
  <si>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</si>
  <si>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</si>
  <si>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</si>
  <si>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</si>
  <si>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</si>
  <si>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</si>
  <si>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</si>
  <si>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</si>
  <si>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</si>
  <si>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</si>
  <si>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</si>
  <si>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</si>
  <si>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</si>
  <si>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</si>
  <si>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</si>
  <si>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</si>
  <si>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</si>
  <si>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</si>
  <si>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</si>
  <si>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</si>
  <si>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</si>
  <si>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</si>
  <si>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</si>
  <si>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</si>
  <si>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</si>
  <si>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</si>
  <si>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</si>
  <si>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</si>
  <si>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</si>
  <si>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</si>
  <si>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</si>
  <si>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</si>
  <si>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</si>
  <si>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</si>
  <si>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</si>
  <si>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</si>
  <si>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</si>
  <si>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</si>
  <si>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</si>
  <si>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</si>
  <si>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</si>
  <si>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</si>
  <si>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</si>
  <si>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</si>
  <si>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</si>
  <si>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</si>
  <si>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</si>
  <si>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</si>
  <si>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</si>
  <si>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</si>
  <si>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</si>
  <si>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</si>
  <si>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</si>
  <si>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</si>
  <si>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</si>
  <si>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</si>
  <si>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</si>
  <si>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</si>
  <si>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</si>
  <si>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</si>
  <si>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</si>
  <si>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</si>
  <si>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</si>
  <si>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</si>
  <si>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</si>
  <si>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</si>
  <si>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</si>
  <si>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</si>
  <si>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</si>
  <si>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</si>
  <si>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</si>
  <si>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</si>
  <si>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</si>
  <si>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</si>
  <si>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</si>
  <si>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</si>
  <si>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</si>
  <si>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</si>
  <si>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</si>
  <si>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</si>
  <si>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</si>
  <si>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</si>
  <si>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</si>
  <si>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</si>
  <si>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</si>
  <si>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</si>
  <si>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</si>
  <si>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</si>
  <si>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</si>
  <si>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</si>
  <si>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</si>
  <si>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</si>
  <si>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</si>
  <si>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</si>
  <si>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</si>
  <si>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</si>
  <si>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</si>
  <si>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</si>
  <si>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</si>
  <si>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</si>
  <si>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</si>
  <si>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</si>
  <si>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</si>
  <si>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</si>
  <si>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</si>
  <si>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</si>
  <si>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</si>
  <si>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</si>
  <si>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</si>
  <si>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</si>
  <si>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</si>
  <si>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</si>
  <si>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</si>
  <si>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</si>
  <si>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</si>
  <si>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</si>
  <si>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</si>
  <si>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</si>
  <si>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</si>
  <si>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</si>
  <si>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</si>
  <si>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</si>
  <si>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</si>
  <si>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</si>
  <si>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</si>
  <si>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</si>
  <si>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</si>
  <si>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</si>
  <si>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</si>
  <si>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</si>
  <si>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</si>
  <si>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</si>
  <si>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</si>
  <si>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</si>
  <si>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</si>
  <si>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</si>
  <si>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</si>
  <si>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</si>
  <si>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</si>
  <si>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</si>
  <si>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</si>
  <si>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</si>
  <si>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</si>
  <si>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</si>
  <si>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</si>
  <si>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</si>
  <si>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</si>
  <si>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</si>
  <si>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</si>
  <si>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</si>
  <si>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</si>
  <si>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</si>
  <si>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</si>
  <si>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</si>
  <si>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</si>
  <si>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</si>
  <si>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</si>
  <si>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</si>
  <si>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</si>
  <si>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</si>
  <si>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</si>
  <si>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</si>
  <si>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</si>
  <si>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</si>
  <si>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</si>
  <si>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</si>
  <si>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</si>
  <si>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</si>
  <si>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</si>
  <si>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</si>
  <si>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</si>
  <si>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</si>
  <si>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</si>
  <si>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</si>
  <si>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</si>
  <si>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</si>
  <si>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</si>
  <si>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</si>
  <si>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</si>
  <si>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</si>
  <si>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</si>
  <si>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</si>
  <si>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</si>
  <si>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</si>
  <si>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</si>
  <si>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</si>
  <si>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</si>
  <si>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</si>
  <si>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</si>
  <si>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</si>
  <si>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</si>
  <si>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</si>
  <si>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</si>
  <si>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</si>
  <si>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</si>
  <si>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</si>
  <si>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</si>
  <si>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</si>
  <si>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</si>
  <si>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</si>
  <si>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</si>
  <si>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</si>
  <si>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</si>
  <si>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</si>
  <si>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</si>
  <si>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</si>
  <si>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</si>
  <si>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</si>
  <si>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</si>
  <si>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</si>
  <si>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</si>
  <si>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</si>
  <si>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</si>
  <si>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</si>
  <si>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</si>
  <si>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</si>
  <si>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</si>
  <si>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</si>
  <si>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</si>
  <si>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</si>
  <si>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</si>
  <si>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</si>
  <si>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</si>
  <si>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</si>
  <si>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</si>
  <si>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</si>
  <si>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</si>
  <si>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</si>
  <si>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</si>
  <si>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</si>
  <si>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</si>
  <si>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</si>
  <si>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</si>
  <si>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</si>
  <si>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</si>
  <si>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</si>
  <si>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</si>
  <si>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</si>
  <si>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</si>
  <si>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</si>
  <si>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</si>
  <si>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</si>
  <si>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</si>
  <si>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</si>
  <si>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</si>
  <si>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</si>
  <si>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</si>
  <si>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</si>
  <si>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</si>
  <si>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</si>
  <si>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</si>
  <si>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</si>
  <si>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</si>
  <si>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</si>
  <si>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</si>
  <si>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</si>
  <si>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</si>
  <si>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</si>
  <si>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</si>
  <si>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</si>
  <si>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</si>
  <si>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</si>
  <si>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</si>
  <si>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</si>
  <si>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</si>
  <si>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</si>
  <si>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</si>
  <si>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</si>
  <si>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</si>
  <si>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</si>
  <si>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</si>
  <si>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</si>
  <si>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</si>
  <si>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</si>
  <si>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</si>
  <si>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</si>
  <si>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</si>
  <si>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</si>
  <si>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</si>
  <si>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</si>
  <si>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</si>
  <si>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</si>
  <si>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</si>
  <si>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</si>
  <si>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</si>
  <si>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</si>
  <si>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</si>
  <si>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</si>
  <si>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</si>
  <si>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</si>
  <si>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</si>
  <si>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</si>
  <si>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</si>
  <si>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</si>
  <si>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</si>
  <si>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</si>
  <si>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</si>
  <si>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</si>
  <si>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</si>
  <si>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</si>
  <si>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</si>
  <si>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</si>
  <si>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</si>
  <si>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</si>
  <si>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</si>
  <si>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</si>
  <si>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</si>
  <si>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</si>
  <si>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</si>
  <si>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</si>
  <si>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</si>
  <si>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</si>
  <si>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</si>
  <si>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</si>
  <si>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</si>
  <si>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</si>
  <si>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</si>
  <si>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</si>
  <si>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</si>
  <si>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</si>
  <si>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</si>
  <si>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</si>
  <si>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</si>
  <si>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</si>
  <si>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</si>
  <si>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</si>
  <si>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</si>
  <si>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</si>
  <si>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</si>
  <si>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</si>
  <si>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</si>
  <si>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</si>
  <si>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</si>
  <si>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</si>
  <si>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</si>
  <si>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</si>
  <si>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</si>
  <si>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</si>
  <si>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</si>
  <si>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</si>
  <si>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</si>
  <si>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</si>
  <si>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</si>
  <si>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</si>
  <si>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</si>
  <si>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</si>
  <si>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</si>
  <si>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</si>
  <si>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</si>
  <si>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</si>
  <si>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</si>
  <si>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</si>
  <si>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</si>
  <si>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</si>
  <si>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</si>
  <si>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</si>
  <si>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</si>
  <si>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</si>
  <si>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</si>
  <si>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</si>
  <si>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</si>
  <si>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</si>
  <si>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</si>
  <si>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</si>
  <si>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</si>
  <si>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</si>
  <si>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</si>
  <si>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</si>
  <si>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</si>
  <si>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</si>
  <si>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</si>
  <si>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</si>
  <si>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</si>
  <si>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</si>
  <si>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</si>
  <si>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</si>
  <si>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</si>
  <si>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</si>
  <si>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</si>
  <si>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</si>
  <si>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</si>
  <si>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</si>
  <si>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</si>
  <si>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</si>
  <si>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</si>
  <si>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</si>
  <si>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</si>
  <si>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</si>
  <si>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</si>
  <si>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</si>
  <si>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</si>
  <si>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</si>
  <si>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</si>
  <si>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</si>
  <si>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</si>
  <si>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</si>
  <si>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</si>
  <si>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</si>
  <si>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</si>
  <si>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</si>
  <si>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</si>
  <si>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</si>
  <si>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</si>
  <si>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</si>
  <si>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</si>
  <si>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</si>
  <si>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</si>
  <si>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</si>
  <si>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</si>
  <si>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</si>
  <si>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</si>
  <si>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</si>
  <si>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</si>
  <si>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</si>
  <si>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</si>
  <si>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</si>
  <si>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</si>
  <si>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</si>
  <si>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</si>
  <si>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</si>
  <si>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</si>
  <si>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</si>
  <si>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</si>
  <si>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</si>
  <si>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</si>
  <si>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</si>
  <si>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</si>
  <si>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</si>
  <si>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</si>
  <si>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</si>
  <si>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</si>
  <si>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</si>
  <si>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</si>
  <si>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</si>
  <si>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</si>
  <si>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</si>
  <si>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</si>
  <si>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</si>
  <si>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</si>
  <si>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</si>
  <si>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</si>
  <si>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</si>
  <si>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</si>
  <si>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</si>
  <si>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</si>
  <si>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</si>
  <si>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</si>
  <si>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</si>
  <si>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</si>
  <si>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</si>
  <si>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</si>
  <si>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</si>
  <si>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</si>
  <si>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</si>
  <si>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</si>
  <si>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</si>
  <si>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</si>
  <si>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</si>
  <si>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</si>
  <si>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</si>
  <si>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</si>
  <si>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</si>
  <si>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</si>
  <si>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</si>
  <si>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</si>
  <si>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</si>
  <si>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</si>
  <si>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</si>
  <si>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</si>
  <si>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</si>
  <si>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</si>
  <si>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</si>
  <si>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</si>
  <si>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</si>
  <si>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</si>
  <si>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</si>
  <si>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</si>
  <si>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</si>
  <si>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</si>
  <si>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</si>
  <si>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</si>
  <si>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</si>
  <si>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</si>
  <si>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</si>
  <si>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</si>
  <si>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</si>
  <si>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</si>
  <si>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</si>
  <si>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</si>
  <si>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</si>
  <si>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</si>
  <si>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</si>
  <si>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</si>
  <si>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</si>
  <si>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</si>
  <si>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</si>
  <si>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</si>
  <si>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</si>
  <si>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</si>
  <si>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</si>
  <si>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</si>
  <si>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</si>
  <si>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</si>
  <si>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</si>
  <si>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</si>
  <si>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</si>
  <si>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</si>
  <si>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</si>
  <si>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</si>
  <si>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</si>
  <si>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</si>
  <si>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</si>
  <si>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</si>
  <si>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</si>
  <si>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</si>
  <si>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</si>
  <si>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</si>
  <si>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</si>
  <si>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</si>
  <si>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</si>
  <si>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</si>
  <si>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</si>
  <si>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</si>
  <si>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</si>
  <si>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</si>
  <si>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</si>
  <si>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</si>
  <si>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</si>
  <si>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</si>
  <si>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</si>
  <si>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</si>
  <si>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</si>
  <si>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</si>
  <si>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</si>
  <si>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</si>
  <si>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</si>
  <si>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</si>
  <si>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</si>
  <si>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</si>
  <si>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</si>
  <si>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</si>
  <si>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</si>
  <si>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</si>
  <si>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</si>
  <si>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</si>
  <si>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</si>
  <si>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</si>
  <si>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</si>
  <si>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</si>
  <si>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</si>
  <si>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</si>
  <si>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</si>
  <si>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</si>
  <si>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</si>
  <si>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</si>
  <si>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</si>
  <si>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</si>
  <si>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</si>
  <si>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</si>
  <si>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</si>
  <si>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</si>
  <si>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</si>
  <si>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</si>
  <si>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</si>
  <si>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</si>
  <si>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</si>
  <si>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</si>
  <si>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</si>
  <si>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</si>
  <si>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</si>
  <si>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</si>
  <si>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</si>
  <si>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</si>
  <si>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</si>
  <si>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</si>
  <si>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</si>
  <si>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</si>
  <si>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</si>
  <si>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</si>
  <si>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</si>
  <si>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</si>
  <si>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</si>
  <si>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</si>
  <si>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</si>
  <si>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</si>
  <si>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</si>
  <si>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</si>
  <si>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</si>
  <si>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</si>
  <si>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</si>
  <si>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</si>
  <si>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</si>
  <si>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</si>
  <si>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</si>
  <si>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</si>
  <si>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</si>
  <si>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</si>
  <si>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</si>
  <si>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</si>
  <si>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</si>
  <si>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</si>
  <si>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</si>
  <si>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</si>
  <si>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</si>
  <si>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</si>
  <si>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</si>
  <si>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</si>
  <si>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</si>
  <si>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</si>
  <si>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</si>
  <si>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</si>
  <si>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</si>
  <si>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</si>
  <si>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</si>
  <si>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</si>
  <si>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</si>
  <si>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</si>
  <si>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</si>
  <si>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</si>
  <si>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</si>
  <si>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</si>
  <si>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</si>
  <si>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</si>
  <si>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</si>
  <si>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</si>
  <si>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</si>
  <si>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</si>
  <si>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</si>
  <si>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</si>
  <si>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</si>
  <si>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</si>
  <si>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</si>
  <si>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</si>
  <si>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</si>
  <si>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</si>
  <si>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</si>
  <si>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</si>
  <si>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</si>
  <si>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</si>
  <si>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</si>
  <si>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</si>
  <si>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</si>
  <si>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</si>
  <si>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</si>
  <si>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</si>
  <si>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</si>
  <si>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</si>
  <si>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</si>
  <si>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</si>
  <si>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</si>
  <si>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</si>
  <si>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</si>
  <si>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</si>
  <si>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</si>
  <si>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</si>
  <si>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</si>
  <si>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</si>
  <si>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</si>
  <si>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</si>
  <si>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</si>
  <si>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</si>
  <si>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</si>
  <si>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</si>
  <si>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</si>
  <si>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</si>
  <si>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</si>
  <si>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</si>
  <si>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</si>
  <si>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</si>
  <si>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</si>
  <si>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</si>
  <si>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</si>
  <si>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</si>
  <si>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</si>
  <si>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</si>
  <si>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</si>
  <si>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</si>
  <si>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</si>
  <si>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</si>
  <si>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</si>
  <si>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</si>
  <si>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</si>
  <si>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</si>
  <si>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</si>
  <si>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</si>
  <si>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</si>
  <si>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</si>
  <si>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</si>
  <si>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</si>
  <si>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</si>
  <si>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</si>
  <si>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</si>
  <si>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</si>
  <si>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</si>
  <si>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</si>
  <si>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</si>
  <si>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</si>
  <si>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</si>
  <si>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</si>
  <si>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</si>
  <si>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</si>
  <si>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</si>
  <si>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</si>
  <si>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</si>
  <si>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</si>
  <si>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</si>
  <si>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</si>
  <si>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</si>
  <si>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</si>
  <si>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</si>
  <si>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</si>
  <si>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</si>
  <si>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</si>
  <si>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</si>
  <si>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</si>
  <si>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</si>
  <si>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</si>
  <si>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</si>
  <si>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</si>
  <si>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</si>
  <si>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</si>
  <si>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</si>
  <si>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</si>
  <si>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</si>
  <si>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</si>
  <si>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</si>
  <si>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</si>
  <si>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</si>
  <si>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</si>
  <si>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</si>
  <si>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</si>
  <si>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</si>
  <si>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</si>
  <si>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</si>
  <si>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</si>
  <si>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</si>
  <si>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</si>
  <si>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</si>
  <si>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</si>
  <si>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</si>
  <si>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</si>
  <si>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</si>
  <si>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</si>
  <si>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</si>
  <si>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</si>
  <si>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</si>
  <si>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</si>
  <si>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</si>
  <si>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</si>
  <si>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</si>
  <si>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</si>
  <si>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</si>
  <si>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</si>
  <si>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</si>
  <si>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</si>
  <si>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</si>
  <si>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</si>
  <si>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</si>
  <si>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</si>
  <si>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</si>
  <si>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</si>
  <si>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</si>
  <si>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</si>
  <si>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</si>
  <si>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</si>
  <si>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</si>
  <si>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</si>
  <si>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</si>
  <si>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</si>
  <si>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</si>
  <si>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</si>
  <si>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</si>
  <si>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</si>
  <si>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</si>
  <si>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</si>
  <si>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</si>
  <si>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</si>
  <si>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</si>
  <si>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</si>
  <si>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</si>
  <si>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</si>
  <si>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</si>
  <si>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</si>
  <si>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</si>
  <si>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</si>
  <si>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</si>
  <si>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</si>
  <si>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</si>
  <si>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</si>
  <si>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</si>
  <si>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</si>
  <si>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</si>
  <si>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</si>
  <si>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</si>
  <si>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</si>
  <si>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</si>
  <si>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</si>
  <si>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</si>
  <si>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</si>
  <si>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</si>
  <si>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</si>
  <si>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</si>
  <si>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</si>
  <si>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</si>
  <si>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</si>
  <si>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</si>
  <si>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</si>
  <si>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</si>
  <si>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</si>
  <si>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</si>
  <si>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</si>
  <si>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</si>
  <si>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</si>
  <si>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</si>
  <si>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</si>
  <si>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</si>
  <si>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</si>
  <si>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</si>
  <si>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</si>
  <si>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</si>
  <si>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</si>
  <si>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</si>
  <si>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</si>
  <si>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</si>
  <si>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</si>
  <si>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</si>
  <si>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</si>
  <si>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</si>
  <si>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</si>
  <si>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</si>
  <si>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</si>
  <si>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</si>
  <si>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</si>
  <si>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</si>
  <si>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</si>
  <si>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</si>
  <si>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</si>
  <si>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</si>
  <si>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</si>
  <si>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</si>
  <si>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</si>
  <si>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</si>
  <si>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</si>
  <si>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</si>
  <si>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</si>
  <si>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</si>
  <si>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</si>
  <si>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</si>
  <si>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</si>
  <si>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</si>
  <si>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</si>
  <si>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</si>
  <si>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</si>
  <si>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</si>
  <si>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</si>
  <si>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</si>
  <si>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</si>
  <si>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</si>
  <si>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</si>
  <si>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</si>
  <si>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</si>
  <si>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</si>
  <si>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</si>
  <si>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</si>
  <si>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</si>
  <si>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</si>
  <si>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</si>
  <si>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</si>
  <si>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</si>
  <si>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</si>
  <si>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</si>
  <si>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</si>
  <si>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</si>
  <si>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</si>
  <si>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</si>
  <si>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</si>
  <si>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</si>
  <si>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</si>
  <si>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</si>
  <si>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</si>
  <si>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</si>
  <si>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</si>
  <si>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</si>
  <si>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</si>
  <si>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</si>
  <si>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</si>
  <si>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</si>
  <si>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</si>
  <si>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</si>
  <si>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</si>
  <si>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</si>
  <si>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</si>
  <si>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</si>
  <si>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</si>
  <si>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</si>
  <si>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</si>
  <si>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</si>
  <si>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</si>
  <si>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</si>
  <si>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</si>
  <si>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</si>
  <si>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</si>
  <si>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</si>
  <si>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</si>
  <si>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</si>
  <si>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</si>
  <si>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</si>
  <si>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</si>
  <si>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</si>
  <si>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</si>
  <si>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</si>
  <si>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</si>
  <si>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</si>
  <si>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</si>
  <si>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</si>
  <si>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</si>
  <si>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</si>
  <si>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</si>
  <si>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</si>
  <si>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</si>
  <si>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</si>
  <si>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</si>
  <si>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</si>
  <si>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</si>
  <si>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</si>
  <si>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</si>
  <si>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</si>
  <si>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</si>
  <si>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</si>
  <si>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</si>
  <si>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</si>
  <si>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</si>
  <si>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</si>
  <si>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</si>
  <si>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</si>
  <si>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</si>
  <si>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</si>
  <si>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</si>
  <si>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</si>
  <si>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</si>
  <si>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</si>
  <si>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</si>
  <si>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</si>
  <si>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</si>
  <si>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</si>
  <si>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</si>
  <si>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</si>
  <si>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</si>
  <si>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</si>
  <si>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</si>
  <si>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</si>
  <si>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</si>
  <si>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</si>
  <si>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</si>
  <si>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</si>
  <si>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</si>
  <si>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</si>
  <si>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</si>
  <si>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</si>
  <si>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</si>
  <si>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</si>
  <si>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</si>
  <si>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</si>
  <si>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</si>
  <si>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</si>
  <si>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</si>
  <si>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</si>
  <si>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</si>
  <si>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</si>
  <si>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</si>
  <si>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</si>
  <si>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</si>
  <si>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</si>
  <si>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</si>
  <si>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</si>
  <si>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</si>
  <si>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</si>
  <si>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</si>
  <si>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</si>
  <si>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</si>
  <si>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</si>
  <si>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</si>
  <si>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</si>
  <si>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</si>
  <si>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</si>
  <si>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</si>
  <si>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</si>
  <si>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</si>
  <si>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</si>
  <si>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</si>
  <si>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</si>
  <si>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</si>
  <si>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</si>
  <si>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</si>
  <si>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</si>
  <si>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</si>
  <si>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</si>
  <si>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</si>
  <si>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</si>
  <si>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</si>
  <si>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</si>
  <si>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</si>
  <si>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</si>
  <si>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</si>
  <si>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</si>
  <si>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</si>
  <si>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</si>
  <si>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</si>
  <si>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</si>
  <si>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</si>
  <si>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</si>
  <si>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</si>
  <si>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</si>
  <si>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</si>
  <si>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</si>
  <si>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</si>
  <si>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</si>
  <si>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</si>
  <si>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</si>
  <si>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</si>
  <si>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</si>
  <si>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</si>
  <si>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</si>
  <si>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</si>
  <si>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</si>
  <si>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</si>
  <si>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</si>
  <si>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</si>
  <si>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</si>
  <si>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</si>
  <si>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</si>
  <si>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</si>
  <si>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</si>
  <si>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</si>
  <si>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</si>
  <si>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</si>
  <si>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</si>
  <si>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</si>
  <si>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</si>
  <si>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</si>
  <si>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</si>
  <si>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</si>
  <si>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</si>
  <si>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</si>
  <si>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</si>
  <si>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</si>
  <si>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</si>
  <si>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</si>
  <si>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</si>
  <si>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</si>
  <si>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</si>
  <si>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</si>
  <si>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</si>
  <si>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</si>
  <si>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</si>
  <si>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</si>
  <si>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</si>
  <si>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</si>
  <si>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</si>
  <si>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</si>
  <si>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</si>
  <si>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</si>
  <si>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</si>
  <si>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</si>
  <si>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</si>
  <si>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</si>
  <si>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</si>
  <si>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</si>
  <si>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</si>
  <si>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</si>
  <si>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</si>
  <si>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</si>
  <si>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</si>
  <si>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</si>
  <si>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</si>
  <si>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</si>
  <si>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</si>
  <si>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</si>
  <si>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</si>
  <si>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</si>
  <si>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</si>
  <si>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</si>
  <si>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</si>
  <si>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</si>
  <si>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</si>
  <si>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</si>
  <si>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</si>
  <si>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</si>
  <si>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</si>
  <si>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</si>
  <si>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</si>
  <si>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</si>
  <si>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</si>
  <si>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</si>
  <si>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</si>
  <si>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</si>
  <si>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</si>
  <si>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</si>
  <si>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</si>
  <si>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</si>
  <si>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</si>
  <si>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</si>
  <si>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</si>
  <si>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</si>
  <si>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</si>
  <si>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</si>
  <si>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</si>
  <si>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</si>
  <si>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</si>
  <si>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</si>
  <si>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</si>
  <si>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</si>
  <si>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</si>
  <si>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</si>
  <si>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</si>
  <si>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</si>
  <si>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</si>
  <si>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</si>
  <si>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</si>
  <si>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</si>
  <si>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</si>
  <si>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</si>
  <si>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</si>
  <si>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</si>
  <si>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</si>
  <si>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</si>
  <si>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</si>
  <si>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</si>
  <si>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</si>
  <si>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</si>
  <si>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</si>
  <si>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</si>
  <si>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</si>
  <si>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</si>
  <si>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</si>
  <si>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</si>
  <si>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</si>
  <si>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</si>
  <si>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</si>
  <si>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</si>
  <si>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</si>
  <si>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</si>
  <si>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</si>
  <si>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</si>
  <si>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</si>
  <si>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</si>
  <si>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</si>
  <si>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</si>
  <si>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</si>
  <si>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</si>
  <si>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</si>
  <si>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</si>
  <si>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</si>
  <si>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</si>
  <si>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</si>
  <si>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</si>
  <si>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</si>
  <si>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</si>
  <si>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</si>
  <si>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</si>
  <si>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</si>
  <si>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</si>
  <si>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</si>
  <si>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</si>
  <si>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</si>
  <si>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</si>
  <si>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</si>
  <si>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</si>
  <si>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</si>
  <si>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</si>
  <si>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</si>
  <si>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</si>
  <si>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</si>
  <si>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</si>
  <si>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</si>
  <si>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</si>
  <si>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</si>
  <si>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</si>
  <si>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</si>
  <si>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</si>
  <si>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</si>
  <si>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</si>
  <si>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</si>
  <si>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</si>
  <si>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</si>
  <si>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</si>
  <si>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</si>
  <si>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</si>
  <si>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</si>
  <si>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</si>
  <si>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</si>
  <si>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</si>
  <si>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</si>
  <si>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</si>
  <si>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</si>
  <si>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</si>
  <si>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</si>
  <si>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</si>
  <si>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</si>
  <si>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</si>
  <si>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</si>
  <si>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</si>
  <si>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</si>
  <si>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</si>
  <si>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</si>
  <si>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</si>
  <si>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</si>
  <si>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</si>
  <si>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</si>
  <si>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</si>
  <si>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</si>
  <si>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</si>
  <si>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</si>
  <si>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</si>
  <si>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</si>
  <si>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</si>
  <si>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</si>
  <si>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</si>
  <si>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</si>
  <si>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</si>
  <si>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</si>
  <si>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</si>
  <si>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</si>
  <si>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</si>
  <si>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</si>
  <si>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</si>
  <si>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</si>
  <si>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</si>
  <si>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</si>
  <si>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</si>
  <si>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</si>
  <si>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</si>
  <si>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</si>
  <si>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</si>
  <si>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</si>
  <si>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</si>
  <si>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</si>
  <si>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</si>
  <si>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</si>
  <si>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</si>
  <si>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</si>
  <si>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</si>
  <si>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</si>
  <si>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</si>
  <si>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</si>
  <si>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</si>
  <si>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</si>
  <si>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</si>
  <si>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</si>
  <si>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</si>
  <si>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</si>
  <si>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</si>
  <si>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</si>
  <si>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</si>
  <si>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</si>
  <si>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</si>
  <si>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</si>
  <si>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</si>
  <si>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</si>
  <si>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</si>
  <si>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</si>
  <si>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</si>
  <si>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</si>
  <si>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</si>
  <si>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</si>
  <si>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</si>
  <si>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</si>
  <si>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</si>
  <si>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</si>
  <si>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</si>
  <si>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</si>
  <si>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</si>
  <si>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</si>
  <si>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</si>
  <si>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</si>
  <si>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</si>
  <si>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</si>
  <si>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</si>
  <si>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</si>
  <si>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</si>
  <si>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</si>
  <si>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</si>
  <si>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</si>
  <si>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</si>
  <si>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</si>
  <si>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</si>
  <si>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</si>
  <si>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</si>
  <si>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</si>
  <si>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</si>
  <si>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</si>
  <si>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</si>
  <si>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</si>
  <si>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</si>
  <si>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</si>
  <si>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</si>
  <si>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</si>
  <si>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</si>
  <si>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</si>
  <si>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</si>
  <si>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</si>
  <si>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</si>
  <si>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</si>
  <si>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</si>
  <si>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</si>
  <si>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</si>
  <si>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</si>
  <si>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</si>
  <si>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</si>
  <si>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</si>
  <si>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</si>
  <si>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</si>
  <si>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</si>
  <si>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</si>
  <si>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</si>
  <si>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</si>
  <si>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</si>
  <si>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</si>
  <si>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</si>
  <si>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</si>
  <si>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</si>
  <si>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</si>
  <si>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</si>
  <si>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</si>
  <si>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</si>
  <si>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</si>
  <si>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</si>
  <si>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</si>
  <si>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</si>
  <si>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</si>
  <si>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</si>
  <si>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</si>
  <si>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</si>
  <si>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</si>
  <si>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</si>
  <si>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</si>
  <si>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</si>
  <si>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</si>
  <si>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</si>
  <si>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</si>
  <si>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</si>
  <si>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</si>
  <si>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</si>
  <si>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</si>
  <si>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</si>
  <si>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</si>
  <si>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</si>
  <si>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</si>
  <si>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</si>
  <si>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</si>
  <si>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</si>
  <si>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</si>
  <si>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</si>
  <si>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</si>
  <si>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</si>
  <si>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</si>
  <si>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</si>
  <si>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</si>
  <si>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</si>
  <si>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</si>
  <si>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</si>
  <si>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</si>
  <si>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</si>
  <si>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</si>
  <si>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</si>
  <si>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</si>
  <si>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</si>
  <si>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</si>
  <si>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</si>
  <si>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</si>
  <si>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</si>
  <si>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</si>
  <si>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</si>
  <si>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</si>
  <si>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</si>
  <si>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</si>
  <si>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</si>
  <si>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</si>
  <si>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</si>
  <si>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</si>
  <si>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</si>
  <si>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</si>
  <si>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</si>
  <si>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</si>
  <si>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</si>
  <si>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</si>
  <si>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</si>
  <si>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</si>
  <si>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</si>
  <si>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</si>
  <si>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</si>
  <si>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</si>
  <si>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</si>
  <si>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</si>
  <si>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</si>
  <si>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</si>
  <si>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</si>
  <si>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</si>
  <si>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</si>
  <si>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</si>
  <si>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</si>
  <si>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</si>
  <si>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</si>
  <si>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</si>
  <si>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</si>
  <si>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</si>
  <si>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</si>
  <si>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</si>
  <si>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</si>
  <si>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</si>
  <si>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</si>
  <si>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</si>
  <si>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</si>
  <si>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</si>
  <si>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</si>
  <si>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</si>
  <si>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</si>
  <si>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</si>
  <si>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</si>
  <si>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</si>
  <si>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</si>
  <si>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</si>
  <si>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</si>
  <si>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</si>
  <si>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</si>
  <si>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</si>
  <si>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</si>
  <si>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</si>
  <si>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</si>
  <si>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</si>
  <si>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</si>
  <si>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</si>
  <si>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</si>
  <si>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</si>
  <si>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</si>
  <si>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</si>
  <si>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</si>
  <si>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</si>
  <si>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</si>
  <si>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</si>
  <si>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</si>
  <si>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</si>
  <si>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</si>
  <si>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</si>
  <si>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</si>
  <si>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</si>
  <si>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</si>
  <si>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</si>
  <si>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</si>
  <si>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</si>
  <si>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</si>
  <si>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</si>
  <si>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</si>
  <si>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</si>
  <si>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</si>
  <si>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</si>
  <si>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</si>
  <si>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</si>
  <si>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</si>
  <si>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</si>
  <si>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</si>
  <si>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</si>
  <si>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</si>
  <si>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</si>
  <si>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</si>
  <si>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</si>
  <si>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</si>
  <si>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</si>
  <si>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</si>
  <si>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</si>
  <si>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</si>
  <si>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</si>
  <si>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</si>
  <si>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</si>
  <si>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</si>
  <si>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</si>
  <si>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</si>
  <si>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</si>
  <si>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</si>
  <si>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</si>
  <si>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</si>
  <si>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</si>
  <si>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</si>
  <si>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</si>
  <si>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</si>
  <si>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</si>
  <si>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</si>
  <si>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</si>
  <si>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</si>
  <si>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</si>
  <si>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</si>
  <si>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</si>
  <si>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</si>
  <si>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</si>
  <si>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</si>
  <si>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</si>
  <si>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</si>
  <si>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</si>
  <si>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</si>
  <si>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</si>
  <si>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</si>
  <si>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</si>
  <si>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</si>
  <si>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</si>
  <si>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</si>
  <si>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</si>
  <si>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</si>
  <si>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</si>
  <si>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</si>
  <si>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</si>
  <si>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</si>
  <si>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</si>
  <si>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</si>
  <si>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</si>
  <si>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</si>
  <si>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</si>
  <si>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</si>
  <si>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</si>
  <si>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</si>
  <si>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</si>
  <si>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</si>
  <si>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</si>
  <si>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</si>
  <si>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</si>
  <si>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</si>
  <si>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</si>
  <si>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</si>
  <si>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</si>
  <si>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</si>
  <si>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</si>
  <si>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</si>
  <si>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</si>
  <si>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</si>
  <si>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</si>
  <si>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</si>
  <si>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</si>
  <si>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</si>
  <si>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</si>
  <si>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</si>
  <si>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</si>
  <si>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</si>
  <si>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</si>
  <si>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</si>
  <si>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</si>
  <si>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</si>
  <si>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</si>
  <si>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</si>
  <si>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</si>
  <si>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</si>
  <si>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</si>
  <si>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</si>
  <si>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</si>
  <si>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</si>
  <si>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</si>
  <si>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</si>
  <si>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</si>
  <si>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</si>
  <si>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</si>
  <si>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</si>
  <si>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</si>
  <si>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</si>
  <si>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</si>
  <si>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</si>
  <si>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</si>
  <si>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</si>
  <si>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</si>
  <si>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</si>
  <si>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</si>
  <si>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</si>
  <si>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</si>
  <si>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</si>
  <si>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</si>
  <si>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</si>
  <si>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</si>
  <si>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</si>
  <si>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</si>
  <si>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</si>
  <si>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</si>
  <si>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</si>
  <si>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</si>
  <si>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</si>
  <si>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</si>
  <si>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</si>
  <si>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</si>
  <si>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</si>
  <si>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</si>
  <si>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</si>
  <si>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</si>
  <si>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</si>
  <si>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</si>
  <si>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</si>
  <si>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</si>
  <si>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</si>
  <si>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</si>
  <si>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</si>
  <si>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</si>
  <si>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</si>
  <si>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</si>
  <si>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</si>
  <si>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</si>
  <si>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</si>
  <si>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</si>
  <si>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</si>
  <si>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</si>
  <si>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</si>
  <si>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</si>
  <si>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</si>
  <si>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</si>
  <si>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</si>
  <si>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</si>
  <si>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</si>
  <si>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</si>
  <si>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</si>
  <si>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</si>
  <si>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</si>
  <si>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</si>
  <si>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</si>
  <si>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</si>
  <si>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</si>
  <si>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</si>
  <si>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</si>
  <si>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</si>
  <si>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</si>
  <si>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</si>
  <si>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</si>
  <si>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</si>
  <si>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</si>
  <si>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</si>
  <si>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</si>
  <si>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</si>
  <si>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</si>
  <si>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</si>
  <si>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</si>
  <si>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</si>
  <si>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</si>
  <si>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</si>
  <si>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</si>
  <si>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</si>
  <si>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</si>
  <si>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</si>
  <si>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</si>
  <si>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</si>
  <si>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</si>
  <si>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</si>
  <si>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</si>
  <si>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</si>
  <si>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</si>
  <si>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</si>
  <si>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</si>
  <si>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</si>
  <si>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</si>
  <si>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</si>
  <si>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</si>
  <si>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</si>
  <si>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</si>
  <si>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</si>
  <si>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</si>
  <si>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</si>
  <si>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</si>
  <si>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</si>
  <si>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</si>
  <si>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</si>
  <si>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</si>
  <si>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</si>
  <si>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</si>
  <si>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</si>
  <si>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</si>
  <si>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</si>
  <si>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</si>
  <si>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</si>
  <si>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</si>
  <si>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</si>
  <si>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</si>
  <si>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</si>
  <si>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</si>
  <si>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</si>
  <si>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</si>
  <si>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</si>
  <si>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</si>
  <si>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</si>
  <si>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</si>
  <si>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</si>
  <si>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</si>
  <si>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</si>
  <si>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</si>
  <si>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</si>
  <si>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</si>
  <si>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</si>
  <si>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</si>
  <si>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</si>
  <si>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</si>
  <si>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</si>
  <si>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</si>
  <si>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</si>
  <si>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</si>
  <si>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</si>
  <si>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</si>
  <si>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</si>
  <si>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</si>
  <si>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</si>
  <si>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</si>
  <si>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</si>
  <si>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</si>
  <si>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</si>
  <si>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</si>
  <si>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</si>
  <si>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</si>
  <si>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</si>
  <si>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</si>
  <si>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</si>
  <si>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</si>
  <si>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</si>
  <si>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</si>
  <si>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</si>
  <si>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</si>
  <si>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</si>
  <si>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</si>
  <si>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</si>
  <si>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</si>
  <si>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</si>
  <si>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</si>
  <si>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</si>
  <si>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</si>
  <si>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</si>
  <si>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</si>
  <si>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</si>
  <si>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</si>
  <si>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</si>
  <si>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</si>
  <si>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</si>
  <si>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</si>
  <si>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</si>
  <si>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</si>
  <si>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</si>
  <si>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</si>
  <si>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</si>
  <si>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</si>
  <si>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</si>
  <si>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</si>
  <si>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</si>
  <si>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</si>
  <si>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</si>
  <si>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</si>
  <si>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</si>
  <si>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</si>
  <si>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</si>
  <si>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</si>
  <si>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</si>
  <si>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</si>
  <si>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</si>
  <si>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</si>
  <si>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</si>
  <si>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</si>
  <si>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</si>
  <si>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</si>
  <si>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</si>
  <si>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</si>
  <si>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</si>
  <si>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</si>
  <si>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</si>
  <si>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</si>
  <si>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</si>
  <si>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</si>
  <si>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</si>
  <si>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</si>
  <si>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</si>
  <si>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</si>
  <si>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</si>
  <si>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</si>
  <si>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</si>
  <si>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</si>
  <si>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</si>
  <si>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</si>
  <si>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</si>
  <si>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</si>
  <si>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</si>
  <si>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</si>
  <si>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</si>
  <si>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</si>
  <si>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</si>
  <si>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</si>
  <si>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</si>
  <si>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</si>
  <si>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</si>
  <si>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</si>
  <si>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</si>
  <si>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</si>
  <si>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</si>
  <si>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</si>
  <si>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</si>
  <si>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</si>
  <si>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</si>
  <si>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</si>
  <si>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</si>
  <si>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</si>
  <si>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</si>
  <si>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</si>
  <si>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</si>
  <si>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</si>
  <si>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</si>
  <si>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</si>
  <si>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</si>
  <si>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</si>
  <si>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</si>
  <si>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</si>
  <si>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</si>
  <si>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</si>
  <si>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</si>
  <si>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</si>
  <si>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</si>
  <si>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</si>
  <si>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</si>
  <si>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</si>
  <si>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</si>
  <si>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</si>
  <si>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</si>
  <si>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</si>
  <si>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</si>
  <si>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</si>
  <si>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</si>
  <si>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</si>
  <si>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</si>
  <si>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</si>
  <si>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</si>
  <si>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</si>
  <si>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</si>
  <si>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</si>
  <si>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</si>
  <si>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</si>
  <si>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</si>
  <si>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</si>
  <si>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</si>
  <si>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</si>
  <si>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</si>
  <si>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</si>
  <si>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</si>
  <si>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</si>
  <si>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</si>
  <si>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</si>
  <si>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</si>
  <si>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</si>
  <si>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</si>
  <si>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</si>
  <si>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</si>
  <si>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</si>
  <si>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</si>
  <si>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</si>
  <si>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</si>
  <si>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</si>
  <si>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</si>
  <si>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</si>
  <si>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</si>
  <si>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</si>
  <si>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</si>
  <si>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</si>
  <si>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</si>
  <si>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</si>
  <si>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</si>
  <si>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</si>
  <si>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</si>
  <si>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</si>
  <si>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</si>
  <si>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</si>
  <si>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</si>
  <si>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</si>
  <si>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</si>
  <si>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</si>
  <si>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</si>
  <si>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</si>
  <si>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</si>
  <si>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</si>
  <si>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</si>
  <si>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</si>
  <si>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</si>
  <si>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</si>
  <si>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</si>
  <si>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</si>
  <si>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</si>
  <si>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</si>
  <si>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</si>
  <si>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</si>
  <si>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</si>
  <si>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</si>
  <si>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</si>
  <si>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</si>
  <si>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</si>
  <si>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</si>
  <si>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</si>
  <si>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</si>
  <si>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</si>
  <si>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</si>
  <si>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</si>
  <si>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</si>
  <si>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</si>
  <si>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</si>
  <si>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</si>
  <si>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</si>
  <si>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</si>
  <si>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</si>
  <si>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</si>
  <si>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</si>
  <si>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</si>
  <si>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</si>
  <si>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</si>
  <si>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</si>
  <si>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</si>
  <si>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</si>
  <si>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</si>
  <si>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</si>
  <si>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</si>
  <si>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</si>
  <si>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</si>
  <si>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</si>
  <si>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</si>
  <si>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</si>
  <si>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</si>
  <si>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</si>
  <si>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</si>
  <si>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</si>
  <si>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</si>
  <si>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</si>
  <si>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</si>
  <si>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</si>
  <si>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</si>
  <si>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</si>
  <si>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</si>
  <si>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</si>
  <si>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</si>
  <si>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</si>
  <si>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</si>
  <si>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</si>
  <si>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</si>
  <si>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</si>
  <si>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</si>
  <si>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</si>
  <si>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</si>
  <si>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</si>
  <si>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</si>
  <si>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</si>
  <si>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</si>
  <si>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</si>
  <si>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</si>
  <si>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</si>
  <si>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</si>
  <si>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</si>
  <si>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</si>
  <si>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</si>
  <si>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</si>
  <si>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</si>
  <si>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</si>
  <si>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</si>
  <si>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</si>
  <si>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</si>
  <si>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</si>
  <si>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</si>
  <si>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</si>
  <si>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</si>
  <si>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</si>
  <si>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</si>
  <si>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</si>
  <si>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</si>
  <si>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</si>
  <si>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</si>
  <si>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</si>
  <si>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</si>
  <si>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</si>
  <si>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</si>
  <si>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</si>
  <si>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</si>
  <si>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</si>
  <si>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</si>
  <si>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</si>
  <si>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</si>
  <si>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</si>
  <si>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</si>
  <si>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</si>
  <si>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</si>
  <si>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</si>
  <si>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</si>
  <si>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</si>
  <si>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</si>
  <si>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</si>
  <si>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</si>
  <si>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</si>
  <si>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</si>
  <si>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</si>
  <si>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</si>
  <si>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</si>
  <si>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</si>
  <si>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</si>
  <si>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</si>
  <si>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</si>
  <si>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</si>
  <si>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</si>
  <si>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</si>
  <si>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</si>
  <si>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</si>
  <si>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</si>
  <si>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</si>
  <si>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</si>
  <si>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</si>
  <si>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</si>
  <si>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</si>
  <si>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</si>
  <si>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</si>
  <si>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</si>
  <si>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</si>
  <si>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</si>
  <si>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</si>
  <si>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</si>
  <si>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</si>
  <si>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</si>
  <si>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</si>
  <si>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</si>
  <si>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</si>
  <si>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</si>
  <si>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</si>
  <si>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</si>
  <si>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</si>
  <si>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</si>
  <si>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</si>
  <si>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</si>
  <si>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</si>
  <si>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</si>
  <si>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</si>
  <si>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</si>
  <si>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</si>
  <si>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</si>
  <si>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</si>
  <si>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</si>
  <si>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</si>
  <si>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</si>
  <si>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</si>
  <si>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</si>
  <si>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</si>
  <si>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</si>
  <si>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</si>
  <si>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</si>
  <si>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</si>
  <si>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</si>
  <si>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</si>
  <si>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</si>
  <si>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</si>
  <si>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</si>
  <si>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</si>
  <si>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</si>
  <si>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</si>
  <si>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</si>
  <si>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</si>
  <si>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</si>
  <si>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</si>
  <si>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</si>
  <si>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</si>
  <si>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</si>
  <si>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</si>
  <si>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</si>
  <si>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</si>
  <si>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</si>
  <si>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</si>
  <si>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</si>
  <si>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</si>
  <si>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</si>
  <si>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</si>
  <si>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</si>
  <si>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</si>
  <si>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</si>
  <si>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</si>
  <si>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</si>
  <si>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</si>
  <si>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</si>
  <si>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</si>
  <si>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</si>
  <si>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</si>
  <si>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</si>
  <si>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</si>
  <si>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</si>
  <si>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</si>
  <si>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</si>
  <si>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</si>
  <si>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</si>
  <si>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</si>
  <si>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</si>
  <si>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</si>
  <si>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</si>
  <si>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</si>
  <si>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</si>
  <si>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</si>
  <si>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</si>
  <si>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</si>
  <si>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</si>
  <si>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</si>
  <si>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</si>
  <si>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</si>
  <si>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</si>
  <si>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</si>
  <si>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</si>
  <si>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</si>
  <si>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</si>
  <si>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</si>
  <si>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</si>
  <si>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</si>
  <si>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</si>
  <si>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</si>
  <si>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</si>
  <si>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</si>
  <si>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</si>
  <si>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</si>
  <si>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</si>
  <si>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</si>
  <si>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</si>
  <si>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</si>
  <si>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</si>
  <si>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</si>
  <si>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</si>
  <si>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</si>
  <si>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</si>
  <si>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</si>
  <si>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</si>
  <si>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</si>
  <si>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</si>
  <si>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</si>
  <si>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</si>
  <si>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</si>
  <si>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</si>
  <si>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</si>
  <si>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</si>
  <si>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</si>
  <si>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</si>
  <si>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</si>
  <si>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</si>
  <si>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</si>
  <si>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</si>
  <si>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</si>
  <si>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</si>
  <si>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</si>
  <si>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</si>
  <si>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</si>
  <si>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</si>
  <si>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</si>
  <si>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</si>
  <si>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</si>
  <si>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</si>
  <si>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</si>
  <si>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</si>
  <si>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</si>
  <si>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</si>
  <si>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</si>
  <si>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</si>
  <si>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</si>
  <si>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</si>
  <si>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</si>
  <si>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</si>
  <si>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</si>
  <si>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</si>
  <si>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</si>
  <si>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</si>
  <si>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</si>
  <si>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</si>
  <si>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</si>
  <si>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</si>
  <si>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</si>
  <si>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</si>
  <si>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</si>
  <si>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</si>
  <si>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</si>
  <si>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</si>
  <si>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</si>
  <si>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</si>
  <si>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</si>
  <si>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</si>
  <si>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</si>
  <si>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</si>
  <si>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</si>
  <si>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</si>
  <si>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</si>
  <si>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</si>
  <si>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</si>
  <si>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</si>
  <si>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</si>
  <si>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</si>
  <si>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</si>
  <si>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</si>
  <si>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</si>
  <si>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</si>
  <si>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</si>
  <si>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</si>
  <si>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</si>
  <si>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</si>
  <si>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</si>
  <si>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</si>
  <si>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</si>
  <si>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</si>
  <si>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</si>
  <si>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</si>
  <si>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</si>
  <si>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</si>
  <si>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</si>
  <si>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</si>
  <si>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</si>
  <si>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</si>
  <si>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</si>
  <si>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</si>
  <si>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</si>
  <si>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</si>
  <si>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</si>
  <si>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</si>
  <si>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</si>
  <si>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</si>
  <si>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</si>
  <si>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</si>
  <si>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</si>
  <si>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</si>
  <si>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</si>
  <si>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</si>
  <si>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</si>
  <si>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</si>
  <si>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</si>
  <si>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</si>
  <si>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</si>
  <si>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</si>
  <si>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</si>
  <si>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</si>
  <si>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</si>
  <si>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</si>
  <si>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</si>
  <si>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</si>
  <si>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</si>
  <si>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</si>
  <si>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</si>
  <si>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</si>
  <si>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</si>
  <si>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</si>
  <si>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</si>
  <si>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</si>
  <si>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</si>
  <si>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</si>
  <si>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</si>
  <si>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</si>
  <si>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</si>
  <si>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</si>
  <si>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</si>
  <si>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</si>
  <si>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</si>
  <si>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</si>
  <si>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</si>
  <si>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</si>
  <si>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</si>
  <si>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</si>
  <si>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</si>
  <si>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</si>
  <si>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</si>
  <si>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</si>
  <si>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</si>
  <si>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</si>
  <si>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</si>
  <si>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</si>
  <si>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</si>
  <si>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</si>
  <si>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</si>
  <si>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</si>
  <si>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</si>
  <si>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</si>
  <si>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</si>
  <si>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</si>
  <si>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</si>
  <si>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</si>
  <si>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</si>
  <si>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</si>
  <si>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</si>
  <si>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</si>
  <si>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</si>
  <si>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</si>
  <si>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</si>
  <si>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</si>
  <si>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</si>
  <si>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</si>
  <si>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</si>
  <si>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</si>
  <si>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</si>
  <si>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</si>
  <si>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</si>
  <si>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</si>
  <si>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</si>
  <si>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</si>
  <si>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</si>
  <si>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</si>
  <si>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</si>
  <si>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</si>
  <si>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</si>
  <si>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</si>
  <si>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</si>
  <si>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</si>
  <si>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</si>
  <si>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</si>
  <si>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</si>
  <si>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</si>
  <si>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</si>
  <si>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</si>
  <si>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</si>
  <si>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</si>
  <si>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</si>
  <si>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</si>
  <si>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</si>
  <si>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</si>
  <si>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</si>
  <si>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</si>
  <si>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</si>
  <si>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</si>
  <si>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</si>
  <si>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</si>
  <si>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</si>
  <si>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</si>
  <si>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</si>
  <si>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</si>
  <si>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</si>
  <si>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</si>
  <si>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</si>
  <si>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</si>
  <si>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</si>
  <si>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</si>
  <si>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</si>
  <si>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</si>
  <si>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</si>
  <si>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</si>
  <si>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</si>
  <si>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</si>
  <si>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</si>
  <si>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</si>
  <si>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</si>
  <si>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</si>
  <si>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</si>
  <si>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</si>
  <si>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</si>
  <si>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</si>
  <si>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</si>
  <si>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</si>
  <si>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</si>
  <si>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</si>
  <si>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</si>
  <si>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</si>
  <si>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</si>
  <si>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</si>
  <si>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</si>
  <si>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</si>
  <si>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</si>
  <si>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</si>
  <si>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</si>
  <si>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</si>
  <si>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</si>
  <si>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</si>
  <si>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</si>
  <si>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</si>
  <si>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</si>
  <si>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</si>
  <si>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</si>
  <si>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</si>
  <si>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</si>
  <si>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</si>
  <si>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</si>
  <si>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</si>
  <si>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</si>
  <si>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</si>
  <si>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</si>
  <si>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</si>
  <si>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</si>
  <si>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</si>
  <si>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</si>
  <si>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</si>
  <si>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</si>
  <si>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</si>
  <si>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</si>
  <si>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</si>
  <si>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</si>
  <si>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</si>
  <si>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</si>
  <si>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</si>
  <si>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</si>
  <si>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</si>
  <si>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</si>
  <si>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</si>
  <si>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</si>
  <si>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</si>
  <si>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</si>
  <si>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</si>
  <si>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</si>
  <si>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</si>
  <si>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</si>
  <si>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</si>
  <si>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</si>
  <si>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</si>
  <si>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</si>
  <si>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</si>
  <si>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</si>
  <si>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</si>
  <si>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</si>
  <si>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</si>
  <si>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</si>
  <si>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</si>
  <si>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</si>
  <si>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</si>
  <si>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</si>
  <si>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</si>
  <si>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</si>
  <si>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</si>
  <si>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</si>
  <si>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</si>
  <si>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</si>
  <si>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</si>
  <si>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</si>
  <si>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</si>
  <si>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</si>
  <si>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</si>
  <si>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</si>
  <si>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</si>
  <si>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</si>
  <si>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</si>
  <si>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</si>
  <si>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</si>
  <si>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</si>
  <si>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</si>
  <si>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</si>
  <si>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</si>
  <si>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</si>
  <si>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</si>
  <si>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</si>
  <si>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</si>
  <si>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</si>
  <si>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</si>
  <si>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</si>
  <si>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</si>
  <si>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</si>
  <si>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</si>
  <si>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</si>
  <si>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</si>
  <si>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</si>
  <si>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</si>
  <si>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</si>
  <si>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</si>
  <si>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</si>
  <si>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</si>
  <si>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</si>
  <si>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</si>
  <si>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</si>
  <si>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</si>
  <si>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</si>
  <si>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</si>
  <si>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</si>
  <si>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</si>
  <si>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</si>
  <si>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</si>
  <si>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</si>
  <si>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</si>
  <si>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</si>
  <si>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</si>
  <si>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</si>
  <si>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</si>
  <si>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</si>
  <si>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</si>
  <si>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</si>
  <si>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</si>
  <si>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</si>
  <si>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</si>
  <si>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</si>
  <si>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</si>
  <si>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</si>
  <si>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</si>
  <si>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</si>
  <si>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</si>
  <si>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</si>
  <si>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</si>
  <si>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</si>
  <si>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</si>
  <si>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</si>
  <si>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</si>
  <si>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</si>
  <si>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</si>
  <si>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</si>
  <si>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</si>
  <si>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</si>
  <si>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</si>
  <si>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</si>
  <si>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</si>
  <si>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</si>
  <si>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</si>
  <si>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</si>
  <si>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</si>
  <si>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</si>
  <si>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</si>
  <si>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</si>
  <si>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</si>
  <si>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</si>
  <si>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</si>
  <si>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</si>
  <si>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</si>
  <si>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</si>
  <si>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</si>
  <si>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</si>
  <si>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</si>
  <si>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</si>
  <si>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</si>
  <si>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</si>
  <si>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</si>
  <si>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</si>
  <si>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</si>
  <si>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</si>
  <si>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</si>
  <si>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</si>
  <si>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</si>
  <si>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</si>
  <si>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</si>
  <si>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</si>
  <si>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</si>
  <si>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</si>
  <si>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</si>
  <si>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</si>
  <si>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</si>
  <si>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</si>
  <si>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</si>
  <si>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</si>
  <si>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</si>
  <si>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</si>
  <si>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</si>
  <si>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</si>
  <si>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</si>
  <si>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</si>
  <si>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</si>
  <si>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</si>
  <si>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</si>
  <si>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</si>
  <si>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</si>
  <si>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</si>
  <si>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</si>
  <si>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</si>
  <si>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</si>
  <si>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</si>
  <si>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</si>
  <si>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</si>
  <si>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</si>
  <si>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</si>
  <si>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</si>
  <si>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</si>
  <si>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</si>
  <si>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</si>
  <si>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</si>
  <si>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</si>
  <si>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</si>
  <si>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</si>
  <si>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</si>
  <si>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</si>
  <si>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</si>
  <si>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</si>
  <si>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</si>
  <si>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</si>
  <si>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</si>
  <si>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</si>
  <si>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</si>
  <si>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</si>
  <si>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</si>
  <si>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</si>
  <si>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</si>
  <si>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</si>
  <si>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</si>
  <si>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</si>
  <si>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</si>
  <si>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</si>
  <si>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</si>
  <si>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</si>
  <si>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</si>
  <si>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</si>
  <si>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</si>
  <si>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</si>
  <si>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</si>
  <si>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</si>
  <si>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</si>
  <si>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</si>
  <si>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</si>
  <si>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</si>
  <si>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</si>
  <si>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</si>
  <si>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</si>
  <si>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</si>
  <si>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</si>
  <si>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</si>
  <si>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</si>
  <si>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</si>
  <si>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</si>
  <si>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</si>
  <si>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</si>
  <si>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</si>
  <si>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</si>
  <si>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</si>
  <si>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</si>
  <si>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</si>
  <si>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</si>
  <si>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</si>
  <si>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</si>
  <si>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</si>
  <si>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</si>
  <si>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</si>
  <si>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</si>
  <si>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</si>
  <si>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</si>
  <si>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</si>
  <si>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</si>
  <si>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</si>
  <si>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</si>
  <si>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</si>
  <si>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</si>
  <si>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</si>
  <si>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</si>
  <si>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</si>
  <si>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</si>
  <si>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</si>
  <si>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</si>
  <si>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</si>
  <si>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</si>
  <si>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</si>
  <si>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</si>
  <si>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</si>
  <si>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</si>
  <si>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</si>
  <si>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</si>
  <si>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</si>
  <si>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</si>
  <si>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</si>
  <si>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</si>
  <si>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</si>
  <si>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</si>
  <si>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</si>
  <si>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</si>
  <si>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</si>
  <si>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</si>
  <si>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</si>
  <si>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</si>
  <si>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</si>
  <si>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</si>
  <si>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</si>
  <si>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</si>
  <si>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</si>
  <si>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</si>
  <si>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</si>
  <si>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</si>
  <si>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</si>
  <si>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</si>
  <si>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</si>
  <si>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</si>
  <si>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</si>
  <si>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</si>
  <si>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</si>
  <si>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</si>
  <si>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</si>
  <si>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</si>
  <si>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</si>
  <si>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</si>
  <si>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</si>
  <si>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</si>
  <si>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</si>
  <si>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</si>
  <si>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</si>
  <si>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</si>
  <si>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</si>
  <si>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</si>
  <si>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</si>
  <si>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</si>
  <si>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</si>
  <si>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</si>
  <si>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</si>
  <si>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</si>
  <si>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</si>
  <si>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</si>
  <si>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</si>
  <si>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</si>
  <si>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</si>
  <si>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</si>
  <si>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</si>
  <si>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</si>
  <si>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</si>
  <si>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</si>
  <si>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</si>
  <si>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</si>
  <si>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</si>
  <si>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</si>
  <si>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</si>
  <si>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</si>
  <si>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</si>
  <si>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</si>
  <si>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</si>
  <si>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</si>
  <si>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</si>
  <si>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</si>
  <si>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</si>
  <si>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</si>
  <si>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</si>
  <si>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</si>
  <si>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</si>
  <si>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</si>
  <si>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</si>
  <si>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</si>
  <si>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</si>
  <si>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</si>
  <si>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</si>
  <si>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</si>
  <si>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</si>
  <si>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</si>
  <si>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</si>
  <si>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</si>
  <si>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</si>
  <si>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</si>
  <si>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</si>
  <si>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</si>
  <si>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</si>
  <si>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</si>
  <si>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</si>
  <si>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</si>
  <si>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</si>
  <si>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</si>
  <si>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</si>
  <si>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</si>
  <si>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</si>
  <si>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</si>
  <si>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</si>
  <si>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</si>
  <si>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</si>
  <si>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</si>
  <si>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</si>
  <si>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</si>
  <si>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</si>
  <si>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</si>
  <si>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</si>
  <si>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</si>
  <si>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</si>
  <si>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</si>
  <si>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</si>
  <si>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</si>
  <si>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</si>
  <si>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</si>
  <si>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</si>
  <si>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</si>
  <si>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</si>
  <si>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</si>
  <si>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</si>
  <si>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</si>
  <si>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</si>
  <si>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</si>
  <si>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</si>
  <si>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</si>
  <si>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</si>
  <si>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</si>
  <si>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</si>
  <si>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</si>
  <si>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</si>
  <si>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</si>
  <si>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</si>
  <si>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</si>
  <si>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</si>
  <si>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</si>
  <si>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</si>
  <si>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</si>
  <si>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</si>
  <si>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</si>
  <si>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</si>
  <si>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</si>
  <si>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</si>
  <si>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</si>
  <si>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</si>
  <si>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</si>
  <si>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</si>
  <si>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</si>
  <si>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</si>
  <si>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</si>
  <si>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</si>
  <si>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</si>
  <si>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</si>
  <si>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</si>
  <si>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</si>
  <si>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</si>
  <si>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</si>
  <si>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</si>
  <si>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</si>
  <si>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</si>
  <si>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</si>
  <si>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</si>
  <si>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</si>
  <si>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</si>
  <si>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</si>
  <si>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</si>
  <si>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</si>
  <si>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</si>
  <si>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</si>
  <si>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</si>
  <si>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</si>
  <si>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</si>
  <si>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</si>
  <si>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</si>
  <si>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</si>
  <si>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</si>
  <si>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</si>
  <si>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</si>
  <si>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</si>
  <si>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</si>
  <si>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</si>
  <si>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</si>
  <si>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</si>
  <si>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</si>
  <si>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</si>
  <si>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</si>
  <si>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</si>
  <si>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</si>
  <si>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</si>
  <si>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</si>
  <si>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</si>
  <si>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</si>
  <si>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</si>
  <si>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</si>
  <si>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</si>
  <si>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</si>
  <si>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</si>
  <si>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</si>
  <si>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</si>
  <si>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</si>
  <si>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</si>
  <si>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</si>
  <si>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</si>
  <si>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</si>
  <si>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</si>
  <si>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</si>
  <si>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</si>
  <si>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</si>
  <si>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</si>
  <si>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</si>
  <si>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</si>
  <si>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</si>
  <si>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</si>
  <si>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</si>
  <si>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</si>
  <si>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</si>
  <si>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</si>
  <si>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</si>
  <si>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</si>
  <si>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</si>
  <si>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</si>
  <si>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</si>
  <si>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</si>
  <si>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</si>
  <si>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</si>
  <si>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</si>
  <si>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</si>
  <si>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</si>
  <si>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</si>
  <si>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</si>
  <si>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</si>
  <si>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</si>
  <si>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</si>
  <si>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</si>
  <si>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</si>
  <si>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</si>
  <si>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</si>
  <si>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</si>
  <si>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</si>
  <si>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</si>
  <si>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</si>
  <si>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</si>
  <si>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</si>
  <si>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</si>
  <si>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</si>
  <si>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</si>
  <si>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</si>
  <si>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</si>
  <si>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</si>
  <si>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</si>
  <si>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</si>
  <si>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</si>
  <si>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</si>
  <si>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</si>
  <si>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</si>
  <si>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</si>
  <si>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</si>
  <si>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</si>
  <si>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</si>
  <si>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</si>
  <si>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</si>
  <si>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</si>
  <si>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</si>
  <si>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</si>
  <si>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</si>
  <si>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</si>
  <si>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</si>
  <si>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</si>
  <si>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</si>
  <si>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</si>
  <si>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</si>
  <si>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</si>
  <si>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</si>
  <si>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</si>
  <si>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</si>
  <si>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</si>
  <si>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</si>
  <si>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</si>
  <si>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</si>
  <si>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</si>
  <si>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</si>
  <si>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</si>
  <si>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</si>
  <si>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</si>
  <si>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</si>
  <si>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</si>
  <si>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</si>
  <si>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</si>
  <si>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</si>
  <si>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</si>
  <si>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</si>
  <si>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</si>
  <si>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</si>
  <si>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</si>
  <si>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</si>
  <si>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</si>
  <si>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</si>
  <si>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</si>
  <si>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</si>
  <si>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</si>
  <si>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</si>
  <si>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</si>
  <si>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</si>
  <si>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</si>
  <si>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</si>
  <si>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</si>
  <si>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</si>
  <si>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</si>
  <si>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</si>
  <si>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</si>
  <si>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</si>
  <si>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</si>
  <si>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</si>
  <si>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</si>
  <si>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</si>
  <si>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</si>
  <si>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</si>
  <si>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</si>
  <si>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</si>
  <si>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</si>
  <si>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</si>
  <si>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</si>
  <si>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</si>
  <si>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</si>
  <si>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</si>
  <si>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</si>
  <si>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</si>
  <si>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</si>
  <si>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</si>
  <si>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</si>
  <si>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</si>
  <si>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</si>
  <si>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</si>
  <si>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</si>
  <si>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</si>
  <si>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</si>
  <si>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</si>
  <si>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</si>
  <si>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</si>
  <si>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</si>
  <si>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</si>
  <si>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</si>
  <si>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</si>
  <si>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</si>
  <si>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</si>
  <si>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</si>
  <si>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</si>
  <si>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</si>
  <si>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</si>
  <si>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</si>
  <si>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</si>
  <si>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</si>
  <si>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</si>
  <si>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</si>
  <si>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</si>
  <si>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</si>
  <si>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</si>
  <si>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</si>
  <si>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</si>
  <si>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</si>
  <si>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</si>
  <si>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</si>
  <si>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</si>
  <si>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</si>
  <si>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</si>
  <si>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</si>
  <si>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</si>
  <si>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</si>
  <si>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</si>
  <si>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</si>
  <si>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</si>
  <si>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</si>
  <si>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</si>
  <si>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</si>
  <si>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</si>
  <si>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</si>
  <si>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</si>
  <si>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</si>
  <si>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</si>
  <si>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</si>
  <si>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</si>
  <si>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</si>
  <si>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</si>
  <si>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</si>
  <si>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</si>
  <si>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</si>
  <si>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</si>
  <si>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</si>
  <si>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</si>
  <si>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</si>
  <si>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</si>
  <si>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</si>
  <si>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</si>
  <si>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</si>
  <si>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</si>
  <si>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</si>
  <si>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</si>
  <si>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</si>
  <si>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</si>
  <si>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</si>
  <si>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</si>
  <si>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</si>
  <si>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</si>
  <si>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</si>
  <si>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</si>
  <si>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</si>
  <si>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</si>
  <si>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</si>
  <si>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</si>
  <si>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</si>
  <si>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</si>
  <si>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</si>
  <si>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</si>
  <si>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</si>
  <si>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</si>
  <si>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</si>
  <si>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</si>
  <si>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</si>
  <si>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</si>
  <si>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</si>
  <si>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</si>
  <si>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</si>
  <si>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</si>
  <si>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</si>
  <si>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</si>
  <si>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</si>
  <si>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</si>
  <si>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</si>
  <si>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</si>
  <si>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</si>
  <si>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</si>
  <si>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</si>
  <si>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</si>
  <si>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</si>
  <si>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</si>
  <si>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</si>
  <si>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</si>
  <si>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</si>
  <si>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</si>
  <si>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</si>
  <si>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</si>
  <si>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</si>
  <si>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</si>
  <si>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</si>
  <si>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</si>
  <si>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</si>
  <si>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</si>
  <si>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</si>
  <si>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</si>
  <si>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</si>
  <si>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</si>
  <si>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</si>
  <si>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</si>
  <si>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</si>
  <si>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</si>
  <si>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</si>
  <si>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</si>
  <si>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</si>
  <si>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</si>
  <si>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</si>
  <si>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</si>
  <si>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</si>
  <si>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</si>
  <si>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</si>
  <si>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</si>
  <si>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</si>
  <si>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</si>
  <si>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</si>
  <si>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</si>
  <si>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</si>
  <si>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</si>
  <si>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</si>
  <si>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</si>
  <si>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</si>
  <si>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</si>
  <si>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</si>
  <si>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</si>
  <si>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</si>
  <si>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</si>
  <si>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</si>
  <si>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</si>
  <si>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</si>
  <si>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</si>
  <si>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</si>
  <si>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</si>
  <si>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</si>
  <si>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</si>
  <si>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</si>
  <si>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</si>
  <si>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</si>
  <si>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</si>
  <si>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</si>
  <si>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</si>
  <si>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</si>
  <si>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</si>
  <si>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</si>
  <si>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</si>
  <si>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</si>
  <si>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</si>
  <si>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</si>
  <si>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</si>
  <si>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</si>
  <si>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</si>
  <si>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</si>
  <si>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</si>
  <si>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</si>
  <si>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</si>
  <si>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</si>
  <si>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</si>
  <si>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</si>
  <si>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</si>
  <si>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</si>
  <si>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</si>
  <si>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</si>
  <si>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</si>
  <si>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</si>
  <si>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</si>
  <si>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</si>
  <si>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</si>
  <si>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</si>
  <si>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</si>
  <si>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</si>
  <si>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</si>
  <si>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</si>
  <si>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</si>
  <si>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</si>
  <si>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</si>
  <si>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</si>
  <si>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</si>
  <si>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</si>
  <si>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</si>
  <si>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</si>
  <si>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</si>
  <si>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</si>
  <si>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</si>
  <si>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</si>
  <si>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</si>
  <si>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</si>
  <si>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</si>
  <si>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</si>
  <si>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</si>
  <si>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</si>
  <si>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</si>
  <si>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</si>
  <si>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</si>
  <si>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</si>
  <si>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</si>
  <si>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</si>
  <si>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</si>
  <si>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</si>
  <si>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</si>
  <si>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</si>
  <si>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</si>
  <si>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</si>
  <si>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</si>
  <si>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</si>
  <si>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</si>
  <si>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</si>
  <si>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</si>
  <si>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</si>
  <si>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</si>
  <si>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</si>
  <si>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</si>
  <si>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</si>
  <si>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</si>
  <si>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</si>
  <si>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</si>
  <si>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</si>
  <si>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</si>
  <si>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</si>
  <si>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</si>
  <si>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</si>
  <si>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</si>
  <si>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</si>
  <si>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</si>
  <si>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</si>
  <si>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</si>
  <si>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</si>
  <si>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</si>
  <si>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</si>
  <si>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</si>
  <si>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</si>
  <si>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</si>
  <si>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</si>
  <si>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</si>
  <si>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</si>
  <si>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</si>
  <si>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</si>
  <si>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</si>
  <si>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</si>
  <si>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</si>
  <si>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</si>
  <si>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</si>
  <si>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</si>
  <si>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</si>
  <si>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</si>
  <si>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</si>
  <si>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</si>
  <si>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</si>
  <si>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</si>
  <si>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</si>
  <si>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</si>
  <si>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</si>
  <si>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</si>
  <si>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</si>
  <si>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</si>
  <si>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</si>
  <si>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</si>
  <si>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</si>
  <si>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</si>
  <si>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</si>
  <si>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</si>
  <si>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</si>
  <si>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</si>
  <si>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</si>
  <si>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</si>
  <si>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</si>
  <si>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</si>
  <si>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</si>
  <si>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</si>
  <si>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</si>
  <si>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</si>
  <si>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</si>
  <si>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</si>
  <si>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</si>
  <si>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</si>
  <si>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</si>
  <si>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</si>
  <si>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</si>
  <si>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</si>
  <si>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</si>
  <si>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</si>
  <si>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</si>
  <si>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</si>
  <si>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</si>
  <si>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</si>
  <si>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</si>
  <si>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</si>
  <si>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</si>
  <si>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</si>
  <si>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</si>
  <si>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</si>
  <si>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</si>
  <si>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</si>
  <si>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</si>
  <si>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</si>
  <si>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</si>
  <si>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</si>
  <si>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</si>
  <si>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</si>
  <si>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</si>
  <si>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</si>
  <si>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</si>
  <si>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</si>
  <si>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</si>
  <si>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</si>
  <si>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</si>
  <si>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</si>
  <si>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</si>
  <si>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</si>
  <si>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</si>
  <si>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</si>
  <si>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</si>
  <si>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</si>
  <si>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</si>
  <si>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</si>
  <si>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</si>
  <si>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</si>
  <si>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</si>
  <si>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</si>
  <si>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</si>
  <si>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</si>
  <si>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</si>
  <si>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</si>
  <si>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</si>
  <si>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</si>
  <si>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</si>
  <si>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</si>
  <si>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</si>
  <si>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</si>
  <si>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</si>
  <si>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</si>
  <si>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</si>
  <si>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</si>
  <si>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</si>
  <si>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</si>
  <si>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</si>
  <si>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</si>
  <si>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</si>
  <si>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</si>
  <si>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</si>
  <si>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</si>
  <si>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</si>
  <si>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</si>
  <si>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</si>
  <si>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</si>
  <si>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</si>
  <si>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</si>
  <si>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</si>
  <si>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</si>
  <si>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</si>
  <si>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</si>
  <si>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</si>
  <si>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</si>
  <si>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</si>
  <si>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</si>
  <si>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</si>
  <si>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</si>
  <si>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</si>
  <si>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</si>
  <si>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</si>
  <si>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</si>
  <si>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</si>
  <si>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</si>
  <si>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</si>
  <si>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</si>
  <si>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</si>
  <si>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</si>
  <si>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</si>
  <si>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</si>
  <si>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</si>
  <si>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</si>
  <si>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</si>
  <si>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</si>
  <si>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</si>
  <si>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</si>
  <si>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</si>
  <si>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</si>
  <si>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</si>
  <si>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</si>
  <si>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</si>
  <si>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</si>
  <si>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</si>
  <si>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</si>
  <si>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</si>
  <si>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</si>
  <si>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</si>
  <si>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</si>
  <si>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</si>
  <si>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</si>
  <si>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</si>
  <si>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</si>
  <si>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</si>
  <si>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</si>
  <si>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</si>
  <si>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</si>
  <si>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</si>
  <si>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</si>
  <si>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</si>
  <si>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</si>
  <si>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</si>
  <si>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</si>
  <si>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</si>
  <si>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</si>
  <si>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</si>
  <si>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</si>
  <si>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</si>
  <si>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</si>
  <si>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</si>
  <si>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</si>
  <si>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</si>
  <si>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</si>
  <si>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</si>
  <si>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</si>
  <si>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</si>
  <si>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</si>
  <si>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</si>
  <si>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</si>
  <si>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</si>
  <si>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</si>
  <si>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</si>
  <si>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</si>
  <si>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</si>
  <si>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</si>
  <si>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</si>
  <si>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</si>
  <si>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</si>
  <si>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</si>
  <si>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</si>
  <si>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</si>
  <si>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</si>
  <si>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</si>
  <si>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</si>
  <si>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</si>
  <si>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</si>
  <si>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</si>
  <si>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</si>
  <si>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</si>
  <si>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</si>
  <si>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</si>
  <si>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</si>
  <si>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</si>
  <si>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</si>
  <si>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</si>
  <si>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</si>
  <si>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</si>
  <si>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</si>
  <si>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</si>
  <si>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</si>
  <si>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</si>
  <si>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</si>
  <si>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</si>
  <si>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</si>
  <si>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</si>
  <si>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</si>
  <si>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</si>
  <si>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</si>
  <si>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</si>
  <si>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</si>
  <si>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</si>
  <si>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</si>
  <si>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</si>
  <si>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</si>
  <si>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</si>
  <si>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</si>
  <si>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</si>
  <si>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</si>
  <si>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</si>
  <si>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</si>
  <si>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</si>
  <si>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</si>
  <si>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</si>
  <si>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</si>
  <si>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</si>
  <si>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</si>
  <si>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</si>
  <si>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</si>
  <si>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</si>
  <si>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</si>
  <si>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</si>
  <si>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</si>
  <si>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</si>
  <si>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</si>
  <si>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</si>
  <si>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</si>
  <si>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</si>
  <si>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</si>
  <si>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</si>
  <si>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</si>
  <si>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</si>
  <si>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</si>
  <si>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</si>
  <si>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</si>
  <si>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</si>
  <si>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</si>
  <si>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</si>
  <si>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</si>
  <si>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</si>
  <si>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</si>
  <si>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</si>
  <si>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</si>
  <si>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</si>
  <si>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</si>
  <si>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</si>
  <si>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</si>
  <si>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</si>
  <si>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</si>
  <si>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</si>
  <si>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</si>
  <si>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</si>
  <si>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</si>
  <si>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</si>
  <si>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</si>
  <si>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</si>
  <si>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</si>
  <si>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</si>
  <si>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</si>
  <si>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</si>
  <si>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</si>
  <si>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</si>
  <si>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</si>
  <si>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</si>
  <si>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</si>
  <si>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</si>
  <si>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</si>
  <si>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</si>
  <si>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</si>
  <si>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</si>
  <si>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</si>
  <si>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</si>
  <si>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</si>
  <si>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</si>
  <si>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</si>
  <si>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</si>
  <si>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</si>
  <si>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</si>
  <si>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</si>
  <si>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</si>
  <si>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</si>
  <si>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</si>
  <si>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</si>
  <si>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</si>
  <si>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</si>
  <si>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</si>
  <si>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</si>
  <si>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</si>
  <si>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</si>
  <si>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</si>
  <si>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</si>
  <si>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</si>
  <si>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</si>
  <si>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</si>
  <si>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</si>
  <si>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</si>
  <si>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</si>
  <si>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</si>
  <si>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</si>
  <si>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</si>
  <si>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</si>
  <si>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</si>
  <si>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</si>
  <si>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</si>
  <si>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</si>
  <si>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</si>
  <si>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</si>
  <si>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</si>
  <si>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</si>
  <si>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</si>
  <si>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</si>
  <si>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</si>
  <si>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</si>
  <si>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</si>
  <si>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</si>
  <si>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</si>
  <si>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</si>
  <si>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</si>
  <si>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</si>
  <si>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</si>
  <si>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</si>
  <si>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</si>
  <si>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</si>
  <si>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</si>
  <si>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</si>
  <si>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</si>
  <si>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</si>
  <si>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</si>
  <si>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</si>
  <si>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</si>
  <si>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</si>
  <si>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</si>
  <si>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</si>
  <si>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</si>
  <si>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</si>
  <si>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</si>
  <si>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</si>
  <si>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</si>
  <si>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</si>
  <si>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</si>
  <si>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</si>
  <si>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</si>
  <si>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</si>
  <si>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</si>
  <si>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</si>
  <si>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</si>
  <si>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</si>
  <si>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</si>
  <si>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</si>
  <si>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</si>
  <si>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</si>
  <si>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</si>
  <si>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</si>
  <si>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</si>
  <si>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</si>
  <si>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</si>
  <si>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</si>
  <si>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</si>
  <si>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</si>
  <si>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</si>
  <si>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</si>
  <si>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</si>
  <si>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</si>
  <si>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</si>
  <si>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</si>
  <si>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</si>
  <si>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</si>
  <si>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</si>
  <si>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</si>
  <si>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</si>
  <si>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</si>
  <si>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</si>
  <si>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</si>
  <si>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</si>
  <si>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</si>
  <si>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</si>
  <si>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</si>
  <si>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</si>
  <si>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</si>
  <si>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</si>
  <si>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</si>
  <si>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</si>
  <si>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</si>
  <si>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</si>
  <si>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</si>
  <si>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</si>
  <si>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</si>
  <si>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</si>
  <si>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</si>
  <si>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</si>
  <si>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</si>
  <si>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</si>
  <si>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</si>
  <si>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</si>
  <si>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</si>
  <si>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</si>
  <si>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</si>
  <si>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</si>
  <si>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</si>
  <si>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</si>
  <si>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</si>
  <si>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</si>
  <si>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</si>
  <si>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</si>
  <si>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</si>
  <si>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</si>
  <si>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</si>
  <si>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</si>
  <si>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</si>
  <si>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</si>
  <si>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</si>
  <si>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</si>
  <si>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</si>
  <si>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</si>
  <si>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</si>
  <si>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</si>
  <si>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</si>
  <si>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</si>
  <si>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</si>
  <si>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</si>
  <si>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</si>
  <si>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</si>
  <si>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</si>
  <si>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</si>
  <si>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</si>
  <si>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</si>
  <si>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</si>
  <si>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</si>
  <si>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</si>
  <si>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</si>
  <si>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</si>
  <si>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</si>
  <si>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</si>
  <si>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</si>
  <si>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</si>
  <si>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</si>
  <si>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</si>
  <si>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</si>
  <si>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</si>
  <si>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</si>
  <si>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</si>
  <si>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</si>
  <si>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</si>
  <si>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</si>
  <si>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</si>
  <si>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</si>
  <si>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</si>
  <si>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</si>
  <si>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</si>
  <si>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</si>
  <si>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</si>
  <si>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</si>
  <si>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</si>
  <si>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</si>
  <si>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</si>
  <si>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</si>
  <si>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</si>
  <si>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</si>
  <si>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</si>
  <si>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</si>
  <si>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</si>
  <si>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</si>
  <si>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</si>
  <si>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</si>
  <si>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</si>
  <si>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</si>
  <si>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</si>
  <si>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</si>
  <si>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</si>
  <si>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</si>
  <si>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</si>
  <si>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</si>
  <si>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</si>
  <si>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</si>
  <si>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</si>
  <si>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</si>
  <si>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</si>
  <si>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</si>
  <si>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</si>
  <si>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</si>
  <si>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</si>
  <si>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</si>
  <si>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</si>
  <si>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</si>
  <si>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</si>
  <si>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</si>
  <si>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</si>
  <si>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</si>
  <si>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</si>
  <si>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</si>
  <si>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</si>
  <si>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</si>
  <si>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</si>
  <si>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</si>
  <si>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</si>
  <si>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</si>
  <si>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</si>
  <si>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</si>
  <si>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</si>
  <si>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</si>
  <si>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</si>
  <si>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</si>
  <si>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</si>
  <si>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</si>
  <si>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</si>
  <si>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</si>
  <si>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</si>
  <si>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</si>
  <si>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</si>
  <si>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</si>
  <si>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</si>
  <si>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</si>
  <si>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</si>
  <si>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</si>
  <si>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</si>
  <si>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</si>
  <si>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</si>
  <si>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</si>
  <si>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</si>
  <si>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</si>
  <si>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</si>
  <si>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</si>
  <si>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</si>
  <si>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</si>
  <si>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</si>
  <si>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</si>
  <si>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</si>
  <si>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</si>
  <si>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</si>
  <si>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</si>
  <si>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</si>
  <si>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</si>
  <si>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</si>
  <si>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</si>
  <si>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</si>
  <si>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</si>
  <si>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</si>
  <si>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</si>
  <si>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</si>
  <si>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</si>
  <si>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</si>
  <si>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</si>
  <si>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</si>
  <si>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</si>
  <si>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</si>
  <si>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</si>
  <si>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</si>
  <si>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</si>
  <si>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</si>
  <si>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</si>
  <si>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</si>
  <si>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</si>
  <si>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</si>
  <si>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</si>
  <si>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</si>
  <si>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</si>
  <si>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</si>
  <si>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</si>
  <si>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</si>
  <si>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</si>
  <si>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</si>
  <si>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</si>
  <si>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</si>
  <si>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</si>
  <si>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</si>
  <si>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</si>
  <si>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</si>
  <si>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</si>
  <si>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</si>
  <si>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</si>
  <si>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</si>
  <si>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</si>
  <si>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</si>
  <si>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</si>
  <si>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</si>
  <si>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</si>
  <si>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</si>
  <si>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</si>
  <si>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</si>
  <si>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</si>
  <si>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</si>
  <si>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</si>
  <si>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</si>
  <si>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</si>
  <si>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</si>
  <si>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</si>
  <si>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</si>
  <si>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</si>
  <si>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</si>
  <si>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</si>
  <si>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</si>
  <si>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</si>
  <si>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</si>
  <si>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</si>
  <si>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</si>
  <si>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</si>
  <si>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</si>
  <si>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</si>
  <si>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</si>
  <si>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</si>
  <si>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</si>
  <si>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</si>
  <si>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</si>
  <si>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</si>
  <si>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</si>
  <si>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</si>
  <si>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</si>
  <si>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</si>
  <si>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</si>
  <si>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</si>
  <si>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</si>
  <si>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</si>
  <si>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</si>
  <si>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</si>
  <si>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</si>
  <si>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</si>
  <si>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</si>
  <si>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</si>
  <si>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</si>
  <si>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</si>
  <si>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</si>
  <si>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</si>
  <si>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</si>
  <si>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</si>
  <si>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</si>
  <si>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</si>
  <si>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</si>
  <si>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</si>
  <si>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</si>
  <si>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</si>
  <si>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</si>
  <si>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</si>
  <si>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</si>
  <si>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</si>
  <si>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</si>
  <si>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</si>
  <si>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</si>
  <si>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</si>
  <si>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</si>
  <si>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</si>
  <si>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</si>
  <si>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</si>
  <si>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</si>
  <si>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</si>
  <si>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</si>
  <si>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</si>
  <si>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</si>
  <si>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</si>
  <si>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</si>
  <si>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</si>
  <si>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</si>
  <si>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</si>
  <si>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</si>
  <si>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</si>
  <si>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</si>
  <si>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</si>
  <si>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</si>
  <si>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</si>
  <si>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</si>
  <si>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</si>
  <si>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</si>
  <si>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</si>
  <si>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</si>
  <si>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</si>
  <si>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</si>
  <si>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</si>
  <si>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</si>
  <si>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</si>
  <si>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</si>
  <si>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</si>
  <si>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</si>
  <si>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</si>
  <si>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</si>
  <si>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</si>
  <si>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</si>
  <si>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</si>
  <si>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</si>
  <si>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</si>
  <si>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</si>
  <si>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</si>
  <si>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</si>
  <si>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</si>
  <si>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</si>
  <si>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</si>
  <si>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</si>
  <si>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</si>
  <si>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</si>
  <si>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</si>
  <si>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</si>
  <si>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</si>
  <si>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</si>
  <si>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</si>
  <si>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</si>
  <si>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</si>
  <si>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</si>
  <si>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</si>
  <si>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</si>
  <si>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</si>
  <si>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</si>
  <si>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</si>
  <si>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</si>
  <si>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</si>
  <si>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</si>
  <si>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</si>
  <si>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</si>
  <si>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</si>
  <si>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</si>
  <si>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</si>
  <si>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</si>
  <si>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</si>
  <si>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</si>
  <si>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</si>
  <si>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</si>
  <si>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</si>
  <si>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</si>
  <si>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</si>
  <si>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</si>
  <si>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</si>
  <si>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</si>
  <si>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</si>
  <si>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</si>
  <si>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</si>
  <si>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</si>
  <si>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</si>
  <si>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</si>
  <si>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</si>
  <si>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</si>
  <si>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</si>
  <si>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</si>
  <si>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</si>
  <si>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</si>
  <si>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</si>
  <si>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</si>
  <si>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</si>
  <si>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</si>
  <si>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</si>
  <si>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</si>
  <si>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</si>
  <si>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</si>
  <si>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</si>
  <si>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</si>
  <si>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</si>
  <si>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</si>
  <si>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</si>
  <si>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</si>
  <si>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</si>
  <si>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</si>
  <si>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</si>
  <si>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</si>
  <si>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</si>
  <si>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</si>
  <si>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</si>
  <si>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</si>
  <si>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</si>
  <si>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</si>
  <si>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</si>
  <si>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</si>
  <si>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</si>
  <si>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</si>
  <si>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</si>
  <si>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</si>
  <si>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</si>
  <si>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</si>
  <si>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</si>
  <si>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</si>
  <si>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</si>
  <si>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</si>
  <si>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</si>
  <si>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</si>
  <si>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</si>
  <si>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</si>
  <si>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</si>
  <si>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</si>
  <si>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</si>
  <si>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</si>
  <si>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</si>
  <si>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</si>
  <si>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</si>
  <si>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</si>
  <si>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</si>
  <si>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</si>
  <si>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</si>
  <si>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</si>
  <si>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</si>
  <si>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</si>
  <si>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</si>
  <si>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</si>
  <si>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</si>
  <si>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</si>
  <si>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</si>
  <si>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</si>
  <si>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</si>
  <si>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</si>
  <si>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</si>
  <si>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</si>
  <si>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</si>
  <si>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</si>
  <si>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</si>
  <si>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</si>
  <si>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</si>
  <si>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</si>
  <si>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</si>
  <si>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</si>
  <si>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</si>
  <si>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</si>
  <si>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</si>
  <si>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</si>
  <si>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</si>
  <si>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</si>
  <si>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</si>
  <si>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</si>
  <si>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</si>
  <si>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</si>
  <si>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</si>
  <si>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</si>
  <si>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</si>
  <si>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</si>
  <si>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</si>
  <si>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</si>
  <si>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</si>
  <si>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</si>
  <si>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</si>
  <si>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</si>
  <si>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</si>
  <si>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</si>
  <si>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</si>
  <si>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</si>
  <si>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</si>
  <si>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</si>
  <si>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</si>
  <si>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</si>
  <si>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</si>
  <si>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</si>
  <si>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</si>
  <si>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</si>
  <si>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</si>
  <si>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</si>
  <si>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</si>
  <si>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</si>
  <si>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</si>
  <si>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</si>
  <si>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</si>
  <si>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</si>
  <si>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</si>
  <si>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</si>
  <si>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</si>
  <si>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</si>
  <si>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</si>
  <si>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</si>
  <si>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</si>
  <si>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</si>
  <si>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</si>
  <si>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</si>
  <si>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</si>
  <si>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</si>
  <si>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</si>
  <si>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</si>
  <si>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</si>
  <si>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</si>
  <si>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</si>
  <si>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</si>
  <si>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</si>
  <si>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</si>
  <si>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</si>
  <si>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</si>
  <si>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</si>
  <si>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</si>
  <si>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</si>
  <si>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</si>
  <si>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</si>
  <si>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</si>
  <si>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</si>
  <si>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</si>
  <si>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</si>
  <si>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</si>
  <si>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</si>
  <si>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</si>
  <si>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</si>
  <si>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</si>
  <si>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</si>
  <si>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</si>
  <si>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</si>
  <si>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</si>
  <si>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</si>
  <si>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</si>
  <si>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</si>
  <si>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</si>
  <si>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</si>
  <si>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</si>
  <si>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</si>
  <si>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</si>
  <si>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</si>
  <si>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</si>
  <si>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</si>
  <si>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</si>
  <si>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</si>
  <si>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</si>
  <si>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</si>
  <si>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</si>
  <si>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</si>
  <si>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</si>
  <si>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</si>
  <si>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</si>
  <si>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</si>
  <si>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</si>
  <si>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</si>
  <si>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</si>
  <si>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</si>
  <si>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</si>
  <si>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</si>
  <si>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</si>
  <si>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</si>
  <si>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</si>
  <si>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</si>
  <si>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</si>
  <si>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</si>
  <si>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</si>
  <si>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</si>
  <si>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</si>
  <si>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</si>
  <si>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</si>
  <si>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</si>
  <si>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</si>
  <si>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</si>
  <si>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</si>
  <si>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</si>
  <si>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</si>
  <si>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</si>
  <si>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</si>
  <si>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</si>
  <si>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</si>
  <si>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</si>
  <si>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</si>
  <si>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</si>
  <si>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</si>
  <si>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</si>
  <si>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</si>
  <si>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</si>
  <si>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</si>
  <si>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</si>
  <si>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</si>
  <si>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</si>
  <si>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</si>
  <si>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</si>
  <si>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</si>
  <si>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</si>
  <si>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</si>
  <si>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</si>
  <si>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</si>
  <si>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</si>
  <si>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</si>
  <si>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</si>
  <si>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</si>
  <si>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</si>
  <si>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</si>
  <si>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</si>
  <si>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</si>
  <si>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</si>
  <si>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</si>
  <si>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</si>
  <si>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</si>
  <si>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</si>
  <si>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</si>
  <si>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</si>
  <si>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</si>
  <si>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</si>
  <si>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</si>
  <si>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</si>
  <si>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</si>
  <si>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</si>
  <si>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</si>
  <si>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</si>
  <si>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</si>
  <si>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</si>
  <si>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</si>
  <si>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</si>
  <si>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</si>
  <si>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</si>
  <si>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</si>
  <si>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</si>
  <si>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</si>
  <si>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</si>
  <si>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</si>
  <si>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</si>
  <si>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</si>
  <si>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</si>
  <si>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</si>
  <si>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</si>
  <si>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</si>
  <si>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</si>
  <si>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</si>
  <si>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</si>
  <si>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</si>
  <si>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</si>
  <si>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</si>
  <si>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</si>
  <si>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</si>
  <si>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</si>
  <si>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</si>
  <si>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</si>
  <si>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</si>
  <si>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</si>
  <si>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</si>
  <si>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</si>
  <si>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</si>
  <si>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</si>
  <si>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</si>
  <si>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</si>
  <si>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</si>
  <si>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</si>
  <si>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</si>
  <si>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</si>
  <si>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</si>
  <si>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</si>
  <si>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</si>
  <si>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</si>
  <si>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</si>
  <si>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</si>
  <si>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</si>
  <si>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</si>
  <si>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</si>
  <si>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</si>
  <si>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</si>
  <si>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</si>
  <si>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</si>
  <si>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</si>
  <si>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</si>
  <si>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</si>
  <si>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</si>
  <si>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</si>
  <si>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</si>
  <si>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</si>
  <si>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</si>
  <si>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</si>
  <si>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</si>
  <si>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</si>
  <si>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</si>
  <si>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</si>
  <si>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</si>
  <si>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</si>
  <si>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</si>
  <si>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</si>
  <si>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</si>
  <si>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</si>
  <si>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</si>
  <si>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</si>
  <si>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</si>
  <si>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</si>
  <si>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</si>
  <si>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</si>
  <si>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</si>
  <si>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</si>
  <si>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</si>
  <si>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</si>
  <si>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</si>
  <si>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</si>
  <si>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</si>
  <si>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</si>
  <si>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</si>
  <si>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</si>
  <si>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</si>
  <si>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</si>
  <si>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</si>
  <si>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</si>
  <si>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</si>
  <si>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</si>
  <si>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</si>
  <si>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</si>
  <si>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</si>
  <si>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</si>
  <si>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</si>
  <si>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</si>
  <si>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</si>
  <si>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</si>
  <si>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</si>
  <si>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</si>
  <si>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</si>
  <si>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</si>
  <si>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</si>
  <si>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</si>
  <si>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</si>
  <si>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</si>
  <si>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</si>
  <si>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</si>
  <si>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</si>
  <si>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</si>
  <si>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</si>
  <si>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</si>
  <si>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</si>
  <si>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</si>
  <si>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</si>
  <si>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</si>
  <si>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</si>
  <si>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</si>
  <si>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</si>
  <si>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</si>
  <si>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</si>
  <si>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</si>
  <si>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</si>
  <si>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</si>
  <si>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</si>
  <si>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</si>
  <si>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</si>
  <si>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</si>
  <si>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</si>
  <si>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</si>
  <si>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</si>
  <si>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</si>
  <si>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</si>
  <si>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</si>
  <si>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</si>
  <si>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</si>
  <si>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</si>
  <si>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</si>
  <si>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</si>
  <si>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</si>
  <si>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</si>
  <si>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</si>
  <si>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</si>
  <si>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</si>
  <si>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</si>
  <si>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</si>
  <si>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</si>
  <si>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</si>
  <si>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</si>
  <si>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</si>
  <si>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</si>
  <si>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</si>
  <si>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</si>
  <si>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</si>
  <si>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</si>
  <si>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</si>
  <si>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</si>
  <si>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</si>
  <si>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</si>
  <si>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</si>
  <si>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</si>
  <si>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</si>
  <si>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</si>
  <si>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</si>
  <si>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</si>
  <si>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</si>
  <si>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</si>
  <si>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</si>
  <si>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</si>
  <si>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</si>
  <si>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</si>
  <si>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</si>
  <si>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</si>
  <si>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</si>
  <si>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</si>
  <si>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</si>
  <si>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</si>
  <si>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</si>
  <si>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</si>
  <si>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</si>
  <si>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</si>
  <si>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</si>
  <si>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</si>
  <si>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</si>
  <si>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</si>
  <si>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</si>
  <si>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</si>
  <si>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</si>
  <si>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</si>
  <si>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</si>
  <si>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</si>
  <si>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</si>
  <si>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</si>
  <si>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</si>
  <si>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</si>
  <si>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</si>
  <si>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</si>
  <si>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</si>
  <si>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</si>
  <si>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</si>
  <si>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</si>
  <si>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</si>
  <si>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</si>
  <si>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</si>
  <si>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</si>
  <si>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</si>
  <si>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</si>
  <si>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</si>
  <si>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</si>
  <si>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</si>
  <si>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</si>
  <si>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</si>
  <si>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</si>
  <si>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</si>
  <si>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</si>
  <si>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</si>
  <si>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</si>
  <si>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</si>
  <si>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</si>
  <si>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</si>
  <si>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</si>
  <si>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</si>
  <si>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</si>
  <si>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</si>
  <si>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</si>
  <si>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</si>
  <si>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</si>
  <si>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</si>
  <si>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</si>
  <si>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</si>
  <si>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</si>
  <si>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</si>
  <si>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</si>
  <si>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</si>
  <si>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</si>
  <si>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</si>
  <si>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</si>
  <si>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</si>
  <si>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</si>
  <si>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</si>
  <si>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</si>
  <si>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</si>
  <si>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</si>
  <si>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</si>
  <si>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</si>
  <si>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</si>
  <si>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</si>
  <si>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</si>
  <si>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</si>
  <si>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</si>
  <si>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</si>
  <si>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</si>
  <si>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</si>
  <si>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</si>
  <si>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</si>
  <si>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</si>
  <si>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</si>
  <si>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</si>
  <si>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</si>
  <si>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</si>
  <si>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</si>
  <si>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</si>
  <si>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</si>
  <si>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</si>
  <si>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</si>
  <si>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</si>
  <si>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</si>
  <si>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</si>
  <si>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</si>
  <si>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</si>
  <si>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</si>
  <si>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</si>
  <si>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</si>
  <si>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</si>
  <si>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</si>
  <si>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</si>
  <si>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</si>
  <si>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</si>
  <si>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</si>
  <si>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</si>
  <si>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</si>
  <si>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</si>
  <si>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</si>
  <si>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</si>
  <si>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</si>
  <si>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</si>
  <si>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</si>
  <si>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</si>
  <si>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</si>
  <si>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</si>
  <si>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</si>
  <si>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</si>
  <si>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</si>
  <si>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</si>
  <si>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</si>
  <si>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</si>
  <si>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</si>
  <si>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</si>
  <si>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</si>
  <si>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</si>
  <si>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</si>
  <si>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</si>
  <si>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</si>
  <si>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</si>
  <si>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</si>
  <si>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</si>
  <si>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</si>
  <si>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</si>
  <si>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</si>
  <si>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</si>
  <si>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</si>
  <si>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</si>
  <si>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</si>
  <si>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</si>
  <si>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</si>
  <si>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</si>
  <si>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</si>
  <si>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</si>
  <si>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</si>
  <si>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</si>
  <si>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</si>
  <si>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</si>
  <si>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</si>
  <si>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</si>
  <si>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</si>
  <si>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</si>
  <si>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</si>
  <si>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</si>
  <si>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</si>
  <si>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</si>
  <si>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</si>
  <si>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</si>
  <si>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</si>
  <si>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</si>
  <si>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</si>
  <si>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</si>
  <si>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</si>
  <si>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</si>
  <si>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</si>
  <si>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</si>
  <si>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</si>
  <si>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</si>
  <si>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</si>
  <si>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</si>
  <si>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</si>
  <si>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</si>
  <si>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</si>
  <si>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</si>
  <si>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</si>
  <si>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</si>
  <si>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</si>
  <si>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</si>
  <si>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</si>
  <si>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</si>
  <si>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</si>
  <si>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</si>
  <si>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</si>
  <si>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</si>
  <si>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</si>
  <si>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</si>
  <si>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</si>
  <si>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</si>
  <si>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</si>
  <si>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</si>
  <si>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</si>
  <si>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</si>
  <si>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</si>
  <si>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</si>
  <si>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</si>
  <si>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</si>
  <si>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</si>
  <si>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</si>
  <si>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</si>
  <si>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</si>
  <si>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</si>
  <si>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</si>
  <si>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</si>
  <si>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</si>
  <si>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</si>
  <si>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</si>
  <si>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</si>
  <si>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</si>
  <si>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</si>
  <si>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</si>
  <si>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</si>
  <si>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</si>
  <si>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</si>
  <si>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</si>
  <si>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</si>
  <si>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</si>
  <si>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</si>
  <si>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</si>
  <si>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</si>
  <si>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</si>
  <si>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</si>
  <si>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</si>
  <si>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</si>
  <si>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</si>
  <si>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</si>
  <si>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</si>
  <si>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</si>
  <si>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</si>
  <si>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</si>
  <si>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</si>
  <si>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</si>
  <si>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</si>
  <si>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</si>
  <si>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</si>
  <si>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</si>
  <si>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</si>
  <si>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</si>
  <si>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</si>
  <si>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</si>
  <si>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</si>
  <si>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</si>
  <si>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</si>
  <si>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</si>
  <si>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</si>
  <si>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</si>
  <si>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</si>
  <si>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</si>
  <si>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</si>
  <si>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</si>
  <si>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</si>
  <si>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</si>
  <si>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</si>
  <si>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</si>
  <si>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</si>
  <si>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</si>
  <si>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</si>
  <si>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</si>
  <si>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</si>
  <si>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</si>
  <si>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</si>
  <si>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</si>
  <si>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</si>
  <si>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</si>
  <si>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</si>
  <si>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</si>
  <si>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</si>
  <si>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</si>
  <si>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</si>
  <si>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</si>
  <si>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</si>
  <si>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</si>
  <si>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</si>
  <si>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</si>
  <si>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</si>
  <si>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</si>
  <si>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</si>
  <si>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</si>
  <si>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</si>
  <si>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</si>
  <si>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</si>
  <si>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</si>
  <si>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</si>
  <si>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</si>
  <si>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</si>
  <si>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</si>
  <si>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</si>
  <si>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</si>
  <si>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</si>
  <si>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</si>
  <si>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</si>
  <si>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</si>
  <si>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</si>
  <si>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</si>
  <si>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</si>
  <si>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</si>
  <si>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</si>
  <si>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</si>
  <si>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</si>
  <si>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</si>
  <si>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</si>
  <si>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</si>
  <si>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</si>
  <si>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</si>
  <si>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</si>
  <si>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</si>
  <si>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</si>
  <si>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</si>
  <si>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</si>
  <si>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</si>
  <si>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</si>
  <si>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</si>
  <si>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</si>
  <si>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</si>
  <si>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</si>
  <si>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</si>
  <si>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</si>
  <si>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</si>
  <si>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</si>
  <si>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</si>
  <si>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</si>
  <si>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</si>
  <si>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</si>
  <si>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</si>
  <si>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</si>
  <si>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</si>
  <si>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</si>
  <si>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</si>
  <si>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</si>
  <si>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</si>
  <si>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</si>
  <si>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</si>
  <si>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</si>
  <si>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</si>
  <si>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</si>
  <si>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</si>
  <si>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</si>
  <si>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</si>
  <si>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</si>
  <si>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</si>
  <si>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</si>
  <si>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</si>
  <si>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</si>
  <si>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</si>
  <si>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</si>
  <si>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</si>
  <si>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</si>
  <si>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</si>
  <si>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</si>
  <si>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</si>
  <si>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</si>
  <si>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</si>
  <si>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</si>
  <si>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</si>
  <si>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</si>
  <si>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</si>
  <si>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</si>
  <si>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</si>
  <si>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</si>
  <si>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</si>
  <si>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</si>
  <si>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</si>
  <si>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</si>
  <si>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</si>
  <si>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</si>
  <si>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</si>
  <si>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</si>
  <si>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</si>
  <si>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</si>
  <si>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</si>
  <si>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</si>
  <si>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</si>
  <si>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</si>
  <si>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</si>
  <si>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</si>
  <si>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</si>
  <si>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</si>
  <si>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</si>
  <si>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</si>
  <si>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</si>
  <si>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</si>
  <si>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</si>
  <si>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</si>
  <si>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</si>
  <si>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</si>
  <si>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</si>
  <si>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</si>
  <si>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</si>
  <si>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</si>
  <si>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</si>
  <si>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</si>
  <si>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</si>
  <si>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</si>
  <si>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</si>
  <si>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</si>
  <si>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</si>
  <si>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</si>
  <si>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</si>
  <si>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</si>
  <si>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</si>
  <si>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</si>
  <si>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</si>
  <si>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</si>
  <si>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</si>
  <si>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</si>
  <si>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</si>
  <si>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</si>
  <si>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</si>
  <si>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</si>
  <si>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</si>
  <si>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</si>
  <si>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</si>
  <si>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</si>
  <si>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</si>
  <si>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</si>
  <si>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</si>
  <si>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</si>
  <si>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</si>
  <si>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</si>
  <si>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</si>
  <si>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</si>
  <si>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</si>
  <si>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</si>
  <si>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</si>
  <si>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</si>
  <si>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</si>
  <si>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</si>
  <si>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</si>
  <si>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</si>
  <si>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</si>
  <si>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</si>
  <si>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</si>
  <si>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</si>
  <si>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</si>
  <si>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</si>
  <si>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</si>
  <si>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</si>
  <si>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</si>
  <si>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</si>
  <si>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</si>
  <si>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</si>
  <si>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</si>
  <si>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</si>
  <si>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</si>
  <si>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</si>
  <si>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</si>
  <si>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</si>
  <si>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</si>
  <si>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</si>
  <si>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</si>
  <si>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</si>
  <si>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</si>
  <si>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</si>
  <si>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</si>
  <si>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</si>
  <si>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</si>
  <si>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</si>
  <si>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</si>
  <si>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</si>
  <si>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</si>
  <si>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</si>
  <si>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</si>
  <si>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</si>
  <si>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</si>
  <si>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</si>
  <si>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</si>
  <si>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</si>
  <si>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</si>
  <si>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</si>
  <si>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</si>
  <si>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</si>
  <si>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</si>
  <si>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</si>
  <si>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</si>
  <si>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</si>
  <si>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</si>
  <si>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</si>
  <si>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</si>
  <si>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</si>
  <si>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</si>
  <si>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</si>
  <si>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</si>
  <si>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</si>
  <si>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</si>
  <si>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</si>
  <si>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</si>
  <si>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</si>
  <si>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</si>
  <si>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</si>
  <si>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</si>
  <si>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</si>
  <si>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</si>
  <si>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</si>
  <si>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</si>
  <si>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</si>
  <si>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</si>
  <si>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</si>
  <si>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</si>
  <si>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</si>
  <si>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</si>
  <si>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</si>
  <si>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</si>
  <si>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</si>
  <si>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</si>
  <si>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</si>
  <si>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</si>
  <si>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</si>
  <si>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</si>
  <si>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</si>
  <si>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</si>
  <si>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</si>
  <si>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</si>
  <si>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</si>
  <si>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</si>
  <si>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</si>
  <si>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</si>
  <si>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</si>
  <si>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</si>
  <si>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</si>
  <si>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</si>
  <si>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</si>
  <si>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</si>
  <si>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</si>
  <si>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</si>
  <si>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</si>
  <si>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</si>
  <si>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</si>
  <si>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</si>
  <si>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</si>
  <si>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</si>
  <si>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</si>
  <si>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</si>
  <si>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</si>
  <si>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</si>
  <si>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</si>
  <si>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</si>
  <si>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</si>
  <si>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</si>
  <si>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</si>
  <si>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</si>
  <si>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</si>
  <si>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</si>
  <si>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</si>
  <si>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</si>
  <si>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</si>
  <si>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</si>
  <si>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</si>
  <si>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</si>
  <si>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</si>
  <si>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</si>
  <si>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</si>
  <si>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</si>
  <si>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</si>
  <si>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</si>
  <si>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</si>
  <si>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</si>
  <si>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</si>
  <si>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</si>
  <si>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</si>
  <si>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</si>
  <si>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</si>
  <si>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</si>
  <si>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</si>
  <si>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</si>
  <si>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</si>
  <si>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</si>
  <si>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</si>
  <si>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</si>
  <si>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</si>
  <si>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</si>
  <si>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</si>
  <si>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</si>
  <si>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</si>
  <si>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</si>
  <si>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</si>
  <si>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</si>
  <si>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</si>
  <si>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</si>
  <si>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</si>
  <si>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</si>
  <si>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</si>
  <si>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</si>
  <si>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</si>
  <si>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</si>
  <si>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</si>
  <si>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</si>
  <si>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</si>
  <si>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</si>
  <si>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</si>
  <si>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</si>
  <si>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</si>
  <si>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</si>
  <si>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</si>
  <si>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</si>
  <si>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</si>
  <si>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</si>
  <si>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</si>
  <si>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</si>
  <si>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</si>
  <si>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</si>
  <si>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</si>
  <si>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</si>
  <si>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</si>
  <si>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</si>
  <si>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</si>
  <si>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</si>
  <si>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</si>
  <si>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</si>
  <si>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</si>
  <si>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</si>
  <si>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</si>
  <si>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</si>
  <si>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</si>
  <si>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</si>
  <si>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</si>
  <si>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</si>
  <si>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</si>
  <si>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</si>
  <si>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</si>
  <si>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</si>
  <si>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</si>
  <si>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</si>
  <si>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</si>
  <si>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</si>
  <si>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</si>
  <si>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</si>
  <si>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</si>
  <si>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</si>
  <si>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</si>
  <si>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</si>
  <si>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</si>
  <si>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</si>
  <si>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</si>
  <si>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</si>
  <si>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</si>
  <si>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</si>
  <si>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</si>
  <si>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</si>
  <si>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</si>
  <si>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</si>
  <si>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</si>
  <si>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</si>
  <si>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</si>
  <si>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</si>
  <si>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</si>
  <si>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</si>
  <si>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</si>
  <si>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</si>
  <si>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</si>
  <si>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</si>
  <si>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</si>
  <si>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</si>
  <si>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</si>
  <si>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</si>
  <si>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</si>
  <si>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</si>
  <si>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</si>
  <si>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</si>
  <si>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</si>
  <si>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</si>
  <si>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</si>
  <si>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</si>
  <si>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</si>
  <si>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</si>
  <si>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</si>
  <si>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</si>
  <si>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</si>
  <si>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</si>
  <si>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</si>
  <si>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</si>
  <si>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</si>
  <si>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</si>
  <si>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</si>
  <si>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</si>
  <si>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</si>
  <si>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</si>
  <si>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</si>
  <si>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</si>
  <si>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</si>
  <si>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</si>
  <si>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</si>
  <si>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</si>
  <si>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</si>
  <si>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</si>
  <si>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</si>
  <si>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</si>
  <si>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</si>
  <si>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</si>
  <si>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</si>
  <si>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</si>
  <si>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</si>
  <si>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</si>
  <si>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</si>
  <si>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</si>
  <si>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</si>
  <si>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</si>
  <si>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</si>
  <si>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</si>
  <si>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</si>
  <si>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</si>
  <si>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</si>
  <si>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</si>
  <si>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</si>
  <si>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</si>
  <si>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</si>
  <si>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</si>
  <si>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</si>
  <si>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</si>
  <si>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</si>
  <si>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</si>
  <si>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</si>
  <si>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</si>
  <si>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</si>
  <si>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</si>
  <si>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</si>
  <si>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</si>
  <si>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</si>
  <si>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</si>
  <si>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</si>
  <si>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</si>
  <si>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</si>
  <si>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</si>
  <si>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</si>
  <si>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</si>
  <si>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</si>
  <si>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</si>
  <si>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</si>
  <si>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</si>
  <si>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</si>
  <si>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</si>
  <si>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</si>
  <si>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</si>
  <si>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</si>
  <si>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</si>
  <si>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</si>
  <si>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</si>
  <si>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</si>
  <si>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</si>
  <si>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</si>
  <si>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</si>
  <si>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</si>
  <si>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</si>
  <si>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</si>
  <si>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</si>
  <si>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</si>
  <si>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</si>
  <si>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</si>
  <si>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</si>
  <si>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</si>
  <si>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</si>
  <si>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</si>
  <si>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</si>
  <si>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</si>
  <si>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</si>
  <si>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</si>
  <si>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</si>
  <si>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</si>
  <si>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</si>
  <si>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</si>
  <si>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</si>
  <si>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</si>
  <si>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</si>
  <si>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</si>
  <si>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</si>
  <si>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</si>
  <si>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</si>
  <si>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</si>
  <si>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</si>
  <si>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</si>
  <si>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</si>
  <si>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</si>
  <si>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</si>
  <si>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</si>
  <si>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</si>
  <si>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</si>
  <si>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</si>
  <si>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</si>
  <si>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</si>
  <si>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</si>
  <si>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</si>
  <si>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</si>
  <si>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</si>
  <si>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</si>
  <si>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</si>
  <si>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</si>
  <si>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</si>
  <si>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</si>
  <si>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</si>
  <si>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</si>
  <si>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</si>
  <si>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</si>
  <si>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</si>
  <si>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</si>
  <si>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</si>
  <si>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</si>
  <si>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</si>
  <si>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</si>
  <si>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</si>
  <si>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</si>
  <si>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</si>
  <si>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</si>
  <si>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</si>
  <si>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</si>
  <si>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</si>
  <si>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</si>
  <si>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</si>
  <si>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</si>
  <si>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</si>
  <si>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</si>
  <si>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</si>
  <si>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</si>
  <si>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</si>
  <si>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</si>
  <si>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</si>
  <si>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</si>
  <si>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</si>
  <si>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</si>
  <si>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</si>
  <si>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</si>
  <si>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</si>
  <si>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</si>
  <si>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</si>
  <si>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</si>
  <si>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</si>
  <si>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</si>
  <si>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</si>
  <si>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</si>
  <si>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</si>
  <si>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</si>
  <si>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</si>
  <si>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</si>
  <si>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</si>
  <si>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</si>
  <si>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</si>
  <si>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</si>
  <si>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</si>
  <si>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</si>
  <si>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</si>
  <si>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</si>
  <si>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</si>
  <si>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</si>
  <si>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</si>
  <si>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</si>
  <si>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</si>
  <si>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</si>
  <si>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</si>
  <si>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</si>
  <si>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</si>
  <si>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</si>
  <si>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</si>
  <si>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</si>
  <si>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</si>
  <si>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</si>
  <si>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</si>
  <si>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</si>
  <si>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</si>
  <si>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</si>
  <si>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</si>
  <si>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</si>
  <si>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</si>
  <si>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</si>
  <si>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</si>
  <si>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</si>
  <si>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</si>
  <si>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</si>
  <si>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</si>
  <si>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</si>
  <si>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</si>
  <si>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</si>
  <si>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</si>
  <si>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</si>
  <si>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</si>
  <si>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</si>
  <si>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</si>
  <si>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</si>
  <si>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</si>
  <si>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</si>
  <si>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</si>
  <si>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</si>
  <si>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</si>
  <si>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</si>
  <si>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</si>
  <si>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</si>
  <si>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</si>
  <si>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</si>
  <si>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</si>
  <si>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</si>
  <si>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</si>
  <si>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</si>
  <si>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</si>
  <si>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</si>
  <si>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</si>
  <si>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</si>
  <si>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</si>
  <si>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</si>
  <si>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</si>
  <si>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</si>
  <si>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</si>
  <si>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</si>
  <si>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</si>
  <si>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</si>
  <si>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</si>
  <si>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</si>
  <si>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</si>
  <si>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</si>
  <si>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</si>
  <si>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</si>
  <si>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</si>
  <si>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</si>
  <si>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</si>
  <si>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</si>
  <si>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</si>
  <si>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</si>
  <si>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</si>
  <si>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</si>
  <si>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</si>
  <si>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</si>
  <si>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</si>
  <si>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</si>
  <si>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</si>
  <si>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</si>
  <si>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</si>
  <si>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</si>
  <si>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</si>
  <si>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</si>
  <si>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</si>
  <si>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</si>
  <si>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</si>
  <si>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</si>
  <si>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</si>
  <si>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</si>
  <si>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</si>
  <si>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</si>
  <si>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</si>
  <si>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</si>
  <si>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</si>
  <si>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</si>
  <si>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</si>
  <si>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</si>
  <si>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</si>
  <si>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</si>
  <si>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</si>
  <si>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</si>
  <si>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</si>
  <si>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</si>
  <si>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</si>
  <si>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</si>
  <si>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</si>
  <si>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</si>
  <si>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</si>
  <si>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</si>
  <si>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</si>
  <si>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</si>
  <si>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</si>
  <si>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</si>
  <si>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</si>
  <si>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</si>
  <si>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</si>
  <si>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</si>
  <si>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</si>
  <si>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</si>
  <si>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</si>
  <si>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</si>
  <si>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</si>
  <si>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</si>
  <si>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</si>
  <si>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</si>
  <si>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</si>
  <si>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</si>
  <si>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</si>
  <si>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</si>
  <si>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</si>
  <si>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</si>
  <si>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</si>
  <si>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</si>
  <si>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</si>
  <si>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</si>
  <si>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</si>
  <si>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</si>
  <si>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</si>
  <si>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</si>
  <si>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</si>
  <si>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</si>
  <si>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</si>
  <si>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</si>
  <si>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</si>
  <si>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</si>
  <si>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</si>
  <si>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</si>
  <si>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</si>
  <si>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</si>
  <si>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</si>
  <si>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</si>
  <si>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</si>
  <si>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</si>
  <si>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</si>
  <si>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</si>
  <si>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</si>
  <si>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</si>
  <si>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</si>
  <si>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</si>
  <si>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</si>
  <si>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</si>
  <si>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</si>
  <si>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</si>
  <si>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</si>
  <si>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</si>
  <si>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</si>
  <si>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</si>
  <si>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</si>
  <si>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</si>
  <si>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</si>
  <si>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</si>
  <si>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</si>
  <si>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</si>
  <si>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</si>
  <si>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</si>
  <si>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</si>
  <si>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</si>
  <si>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</si>
  <si>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</si>
  <si>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</si>
  <si>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</si>
  <si>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</si>
  <si>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</si>
  <si>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</si>
  <si>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</si>
  <si>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</si>
  <si>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</si>
  <si>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</si>
  <si>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</si>
  <si>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</si>
  <si>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</si>
  <si>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</si>
  <si>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</si>
  <si>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</si>
  <si>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</si>
  <si>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</si>
  <si>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</si>
  <si>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</si>
  <si>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</si>
  <si>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</si>
  <si>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</si>
  <si>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</si>
  <si>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</si>
  <si>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</si>
  <si>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</si>
  <si>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</si>
  <si>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</si>
  <si>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</si>
  <si>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</si>
  <si>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</si>
  <si>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</si>
  <si>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</si>
  <si>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</si>
  <si>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</si>
  <si>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</si>
  <si>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</si>
  <si>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</si>
  <si>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</si>
  <si>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</si>
  <si>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</si>
  <si>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</si>
  <si>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</si>
  <si>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</si>
  <si>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</si>
  <si>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</si>
  <si>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</si>
  <si>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</si>
  <si>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</si>
  <si>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</si>
  <si>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</si>
  <si>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</si>
  <si>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</si>
  <si>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</si>
  <si>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</si>
  <si>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</si>
  <si>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</si>
  <si>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</si>
  <si>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</si>
  <si>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</si>
  <si>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</si>
  <si>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</si>
  <si>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</si>
  <si>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</si>
  <si>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</si>
  <si>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</si>
  <si>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</si>
  <si>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</si>
  <si>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</si>
  <si>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</si>
  <si>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</si>
  <si>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</si>
  <si>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</si>
  <si>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</si>
  <si>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</si>
  <si>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</si>
  <si>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</si>
  <si>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</si>
  <si>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</si>
  <si>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</si>
  <si>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</si>
  <si>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</si>
  <si>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</si>
  <si>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</si>
  <si>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</si>
  <si>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</si>
  <si>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</si>
  <si>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</si>
  <si>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</si>
  <si>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</si>
  <si>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</si>
  <si>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</si>
  <si>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</si>
  <si>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</si>
  <si>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</si>
  <si>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</si>
  <si>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</si>
  <si>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</si>
  <si>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</si>
  <si>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</si>
  <si>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</si>
  <si>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</si>
  <si>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</si>
  <si>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</si>
  <si>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</si>
  <si>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</si>
  <si>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</si>
  <si>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</si>
  <si>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</si>
  <si>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</si>
  <si>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</si>
  <si>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</si>
  <si>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</si>
  <si>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</si>
  <si>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</si>
  <si>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</si>
  <si>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</si>
  <si>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</si>
  <si>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</si>
  <si>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</si>
  <si>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</si>
  <si>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</si>
  <si>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</si>
  <si>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</si>
  <si>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</si>
  <si>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</si>
  <si>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</si>
  <si>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</si>
  <si>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</si>
  <si>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</si>
  <si>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</si>
  <si>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</si>
  <si>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</si>
  <si>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</si>
  <si>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</si>
  <si>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</si>
  <si>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</si>
  <si>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</si>
  <si>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</si>
  <si>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</si>
  <si>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</si>
  <si>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</si>
  <si>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</si>
  <si>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</si>
  <si>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</si>
  <si>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</si>
  <si>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</si>
  <si>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</si>
  <si>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</si>
  <si>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</si>
  <si>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</si>
  <si>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</si>
  <si>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</si>
  <si>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</si>
  <si>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</si>
  <si>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</si>
  <si>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</si>
  <si>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</si>
  <si>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</si>
  <si>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</si>
  <si>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</si>
  <si>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</si>
  <si>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</si>
  <si>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</si>
  <si>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</si>
  <si>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</si>
  <si>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</si>
  <si>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</si>
  <si>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</si>
  <si>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</si>
  <si>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</si>
  <si>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</si>
  <si>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</si>
  <si>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</si>
  <si>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</si>
  <si>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</si>
  <si>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</si>
  <si>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</si>
  <si>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</si>
  <si>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</si>
  <si>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</si>
  <si>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</si>
  <si>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</si>
  <si>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</si>
  <si>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</si>
  <si>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</si>
  <si>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</si>
  <si>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</si>
  <si>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</si>
  <si>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</si>
  <si>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</si>
  <si>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</si>
  <si>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</si>
  <si>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</si>
  <si>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</si>
  <si>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</si>
  <si>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</si>
  <si>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</si>
  <si>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</si>
  <si>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</si>
  <si>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</si>
  <si>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</si>
  <si>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</si>
  <si>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</si>
  <si>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</si>
  <si>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</si>
  <si>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</si>
  <si>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</si>
  <si>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</si>
  <si>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</si>
  <si>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</si>
  <si>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</si>
  <si>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</si>
  <si>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</si>
  <si>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</si>
  <si>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</si>
  <si>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</si>
  <si>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</si>
  <si>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</si>
  <si>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</si>
  <si>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</si>
  <si>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</si>
  <si>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</si>
  <si>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</si>
  <si>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</si>
  <si>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</si>
  <si>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</si>
  <si>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</si>
  <si>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</si>
  <si>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</si>
  <si>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</si>
  <si>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</si>
  <si>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</si>
  <si>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</si>
  <si>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</si>
  <si>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</si>
  <si>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</si>
  <si>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</si>
  <si>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</si>
  <si>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</si>
  <si>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</si>
  <si>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</si>
  <si>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</si>
  <si>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</si>
  <si>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</si>
  <si>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</si>
  <si>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</si>
  <si>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</si>
  <si>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</si>
  <si>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</si>
  <si>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</si>
  <si>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</si>
  <si>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</si>
  <si>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</si>
  <si>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</si>
  <si>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</si>
  <si>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</si>
  <si>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</si>
  <si>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</si>
  <si>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</si>
  <si>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</si>
  <si>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</si>
  <si>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</si>
  <si>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</si>
  <si>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</si>
  <si>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</si>
  <si>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</si>
  <si>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</si>
  <si>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</si>
  <si>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</si>
  <si>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</si>
  <si>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</si>
  <si>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</si>
  <si>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</si>
  <si>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</si>
  <si>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</si>
  <si>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</si>
  <si>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</si>
  <si>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</si>
  <si>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</si>
  <si>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</si>
  <si>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</si>
  <si>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</si>
  <si>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</si>
  <si>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</si>
  <si>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</si>
  <si>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</si>
  <si>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</si>
  <si>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</si>
  <si>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</si>
  <si>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</si>
  <si>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</si>
  <si>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</si>
  <si>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</si>
  <si>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</si>
  <si>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</si>
  <si>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</si>
  <si>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</si>
  <si>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</si>
  <si>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</si>
  <si>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</si>
  <si>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</si>
  <si>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</si>
  <si>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</si>
  <si>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</si>
  <si>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</si>
  <si>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</si>
  <si>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</si>
  <si>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</si>
  <si>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</si>
  <si>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</si>
  <si>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</si>
  <si>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</si>
  <si>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</si>
  <si>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</si>
  <si>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</si>
  <si>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</si>
  <si>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</si>
  <si>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</si>
  <si>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</si>
  <si>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</si>
  <si>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</si>
  <si>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</si>
  <si>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</si>
  <si>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</si>
  <si>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</si>
  <si>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</si>
  <si>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</si>
  <si>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</si>
  <si>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</si>
  <si>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</si>
  <si>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</si>
  <si>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</si>
  <si>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</si>
  <si>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</si>
  <si>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</si>
  <si>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</si>
  <si>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</si>
  <si>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</si>
  <si>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</si>
  <si>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</si>
  <si>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</si>
  <si>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</si>
  <si>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</si>
  <si>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</si>
  <si>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</si>
  <si>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</si>
  <si>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</si>
  <si>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</si>
  <si>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</si>
  <si>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</si>
  <si>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</si>
  <si>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</si>
  <si>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</si>
  <si>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</si>
  <si>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</si>
  <si>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</si>
  <si>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</si>
  <si>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</si>
  <si>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</si>
  <si>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</si>
  <si>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</si>
  <si>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</si>
  <si>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</si>
  <si>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</si>
  <si>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</si>
  <si>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</si>
  <si>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</si>
  <si>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</si>
  <si>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</si>
  <si>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</si>
  <si>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</si>
  <si>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</si>
  <si>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</si>
  <si>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</si>
  <si>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</si>
  <si>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</si>
  <si>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</si>
  <si>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</si>
  <si>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</si>
  <si>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</si>
  <si>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</si>
  <si>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</si>
  <si>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</si>
  <si>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</si>
  <si>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</si>
  <si>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</si>
  <si>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</si>
  <si>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</si>
  <si>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</si>
  <si>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</si>
  <si>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</si>
  <si>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</si>
  <si>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</si>
  <si>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</si>
  <si>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</si>
  <si>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</si>
  <si>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</si>
  <si>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</si>
  <si>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</si>
  <si>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</si>
  <si>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</si>
  <si>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</si>
  <si>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</si>
  <si>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</si>
  <si>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</si>
  <si>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</si>
  <si>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</si>
  <si>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</si>
  <si>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</si>
  <si>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</si>
  <si>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</si>
  <si>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</si>
  <si>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</si>
  <si>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</si>
  <si>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</si>
  <si>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</si>
  <si>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</si>
  <si>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</si>
  <si>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</si>
  <si>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</si>
  <si>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</si>
  <si>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</si>
  <si>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</si>
  <si>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</si>
  <si>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</si>
  <si>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</si>
  <si>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</si>
  <si>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</si>
  <si>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</si>
  <si>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</si>
  <si>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</si>
  <si>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</si>
  <si>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</si>
  <si>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</si>
  <si>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</si>
  <si>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</si>
  <si>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</si>
  <si>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</si>
  <si>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</si>
  <si>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</si>
  <si>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</si>
  <si>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</si>
  <si>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</si>
  <si>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</si>
  <si>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</si>
  <si>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</si>
  <si>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</si>
  <si>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</si>
  <si>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</si>
  <si>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</si>
  <si>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</si>
  <si>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</si>
  <si>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</si>
  <si>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</si>
  <si>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</si>
  <si>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</si>
  <si>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</si>
  <si>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</si>
  <si>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</si>
  <si>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</si>
  <si>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</si>
  <si>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</si>
  <si>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</si>
  <si>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</si>
  <si>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</si>
  <si>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</si>
  <si>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</si>
  <si>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</si>
  <si>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</si>
  <si>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</si>
  <si>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</si>
  <si>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</si>
  <si>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</si>
  <si>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</si>
  <si>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</si>
  <si>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</si>
  <si>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</si>
  <si>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</si>
  <si>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</si>
  <si>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</si>
  <si>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</si>
  <si>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</si>
  <si>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</si>
  <si>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</si>
  <si>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</si>
  <si>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</si>
  <si>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</si>
  <si>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</si>
  <si>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</si>
  <si>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</si>
  <si>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</si>
  <si>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</si>
  <si>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</si>
  <si>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</si>
  <si>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</si>
  <si>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</si>
  <si>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</si>
  <si>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</si>
  <si>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</si>
  <si>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</si>
  <si>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</si>
  <si>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</si>
  <si>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</si>
  <si>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</si>
  <si>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</si>
  <si>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</si>
  <si>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</si>
  <si>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</si>
  <si>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</si>
  <si>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</si>
  <si>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</si>
  <si>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</si>
  <si>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</si>
  <si>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</si>
  <si>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</si>
  <si>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</si>
  <si>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</si>
  <si>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</si>
  <si>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</si>
  <si>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</si>
  <si>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</si>
  <si>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</si>
  <si>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</si>
  <si>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</si>
  <si>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</si>
  <si>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</si>
  <si>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</si>
  <si>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</si>
  <si>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</si>
  <si>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</si>
  <si>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</si>
  <si>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</si>
  <si>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</si>
  <si>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</si>
  <si>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</si>
  <si>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</si>
  <si>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</si>
  <si>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</si>
  <si>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</si>
  <si>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</si>
  <si>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</si>
  <si>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</si>
  <si>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</si>
  <si>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</si>
  <si>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</si>
  <si>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</si>
  <si>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</si>
  <si>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</si>
  <si>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</si>
  <si>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</si>
  <si>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</si>
  <si>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</si>
  <si>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</si>
  <si>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</si>
  <si>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</si>
  <si>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</si>
  <si>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</si>
  <si>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</si>
  <si>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</si>
  <si>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</si>
  <si>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</si>
  <si>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</si>
  <si>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</si>
  <si>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</si>
  <si>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</si>
  <si>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</si>
  <si>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</si>
  <si>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</si>
  <si>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</si>
  <si>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</si>
  <si>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</si>
  <si>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</si>
  <si>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</si>
  <si>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</si>
  <si>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</si>
  <si>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</si>
  <si>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</si>
  <si>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</si>
  <si>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</si>
  <si>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</si>
  <si>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</si>
  <si>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</si>
  <si>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</si>
  <si>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</si>
  <si>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</si>
  <si>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</si>
  <si>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</si>
  <si>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</si>
  <si>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</si>
  <si>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</si>
  <si>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</si>
  <si>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</si>
  <si>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</si>
  <si>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</si>
  <si>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</si>
  <si>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</si>
  <si>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</si>
  <si>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</si>
  <si>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</si>
  <si>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</si>
  <si>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</si>
  <si>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</si>
  <si>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</si>
  <si>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</si>
  <si>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</si>
  <si>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</si>
  <si>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</si>
  <si>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</si>
  <si>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</si>
  <si>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</si>
  <si>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</si>
  <si>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</si>
  <si>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</si>
  <si>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</si>
  <si>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</si>
  <si>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</si>
  <si>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</si>
  <si>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</si>
  <si>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</si>
  <si>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</si>
  <si>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</si>
  <si>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</si>
  <si>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</si>
  <si>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</si>
  <si>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</si>
  <si>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</si>
  <si>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</si>
  <si>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</si>
  <si>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</si>
  <si>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</si>
  <si>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</si>
  <si>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</si>
  <si>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</si>
  <si>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</si>
  <si>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</si>
  <si>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</si>
  <si>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</si>
  <si>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</si>
  <si>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</si>
  <si>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</si>
  <si>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</si>
  <si>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</si>
  <si>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</si>
  <si>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</si>
  <si>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</si>
  <si>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</si>
  <si>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</si>
  <si>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</si>
  <si>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</si>
  <si>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</si>
  <si>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</si>
  <si>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</si>
  <si>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</si>
  <si>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</si>
  <si>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</si>
  <si>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</si>
  <si>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</si>
  <si>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</si>
  <si>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</si>
  <si>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</si>
  <si>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</si>
  <si>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</si>
  <si>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</si>
  <si>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</si>
  <si>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</si>
  <si>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</si>
  <si>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</si>
  <si>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</si>
  <si>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</si>
  <si>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</si>
  <si>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</si>
  <si>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</si>
  <si>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</si>
  <si>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</si>
  <si>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</si>
  <si>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</si>
  <si>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</si>
  <si>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</si>
  <si>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</si>
  <si>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</si>
  <si>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</si>
  <si>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</si>
  <si>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</si>
  <si>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</si>
  <si>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</si>
  <si>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</si>
  <si>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</si>
  <si>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</si>
  <si>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</si>
  <si>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</si>
  <si>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</si>
  <si>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</si>
  <si>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</si>
  <si>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</si>
  <si>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</si>
  <si>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</si>
  <si>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</si>
  <si>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</si>
  <si>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</si>
  <si>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</si>
  <si>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</si>
  <si>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</si>
  <si>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</si>
  <si>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</si>
  <si>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</si>
  <si>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</si>
  <si>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</si>
  <si>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</si>
  <si>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</si>
  <si>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</si>
  <si>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</si>
  <si>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</si>
  <si>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</si>
  <si>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</si>
  <si>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</si>
  <si>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</si>
  <si>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</si>
  <si>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</si>
  <si>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</si>
  <si>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</si>
  <si>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</si>
  <si>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</si>
  <si>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</si>
  <si>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</si>
  <si>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</si>
  <si>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</si>
  <si>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</si>
  <si>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</si>
  <si>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</si>
  <si>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</si>
  <si>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</si>
  <si>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</si>
  <si>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</si>
  <si>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</si>
  <si>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</si>
  <si>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</si>
  <si>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</si>
  <si>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</si>
  <si>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</si>
  <si>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</si>
  <si>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</si>
  <si>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</si>
  <si>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</si>
  <si>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</si>
  <si>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</si>
  <si>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</si>
  <si>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</si>
  <si>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</si>
  <si>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</si>
  <si>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</si>
  <si>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</si>
  <si>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</si>
  <si>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</si>
  <si>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</si>
  <si>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</si>
  <si>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</si>
  <si>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</si>
  <si>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</si>
  <si>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</si>
  <si>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</si>
  <si>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</si>
  <si>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</si>
  <si>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</si>
  <si>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</si>
  <si>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</si>
  <si>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</si>
  <si>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</si>
  <si>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</si>
  <si>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</si>
  <si>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</si>
  <si>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</si>
  <si>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</si>
  <si>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</si>
  <si>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</si>
  <si>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</si>
  <si>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</si>
  <si>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</si>
  <si>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</si>
  <si>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</si>
  <si>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</si>
  <si>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</si>
  <si>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</si>
  <si>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</si>
  <si>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</si>
  <si>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</si>
  <si>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</si>
  <si>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</si>
  <si>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</si>
  <si>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</si>
  <si>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</si>
  <si>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</si>
  <si>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</si>
  <si>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</si>
  <si>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</si>
  <si>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</si>
  <si>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</si>
  <si>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</si>
  <si>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</si>
  <si>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</si>
  <si>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</si>
  <si>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</si>
  <si>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</si>
  <si>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</si>
  <si>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</si>
  <si>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</si>
  <si>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</si>
  <si>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</si>
  <si>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</si>
  <si>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</si>
  <si>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</si>
  <si>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</si>
  <si>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</si>
  <si>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</si>
  <si>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</si>
  <si>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</si>
  <si>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</si>
  <si>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</si>
  <si>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</si>
  <si>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</si>
  <si>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</si>
  <si>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</si>
  <si>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</si>
  <si>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</si>
  <si>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</si>
  <si>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</si>
  <si>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</si>
  <si>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</si>
  <si>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</si>
  <si>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</si>
  <si>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</si>
  <si>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</si>
  <si>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</si>
  <si>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</si>
  <si>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</si>
  <si>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</si>
  <si>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</si>
  <si>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</si>
  <si>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</si>
  <si>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</si>
  <si>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</si>
  <si>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</si>
  <si>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</si>
  <si>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</si>
  <si>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</si>
  <si>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</si>
  <si>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</si>
  <si>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</si>
  <si>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</si>
  <si>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</si>
  <si>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</si>
  <si>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</si>
  <si>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</si>
  <si>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</si>
  <si>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</si>
  <si>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</si>
  <si>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</si>
  <si>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</si>
  <si>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</si>
  <si>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</si>
  <si>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</si>
  <si>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</si>
  <si>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</si>
  <si>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</si>
  <si>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</si>
  <si>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</si>
  <si>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</si>
  <si>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</si>
  <si>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</si>
  <si>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</si>
  <si>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</si>
  <si>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</si>
  <si>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</si>
  <si>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</si>
  <si>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</si>
  <si>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</si>
  <si>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</si>
  <si>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</si>
  <si>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</si>
  <si>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</si>
  <si>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</si>
  <si>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</si>
  <si>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</si>
  <si>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</si>
  <si>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</si>
  <si>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</si>
  <si>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</si>
  <si>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</si>
  <si>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</si>
  <si>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</si>
  <si>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</si>
  <si>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</si>
  <si>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</si>
  <si>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</si>
  <si>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</si>
  <si>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</si>
  <si>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</si>
  <si>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</si>
  <si>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</si>
  <si>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</si>
  <si>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</si>
  <si>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</si>
  <si>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</si>
  <si>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</si>
  <si>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</si>
  <si>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</si>
  <si>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</si>
  <si>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</si>
  <si>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</si>
  <si>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</si>
  <si>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</si>
  <si>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</si>
  <si>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</si>
  <si>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</si>
  <si>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</si>
  <si>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</si>
  <si>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</si>
  <si>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</si>
  <si>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</si>
  <si>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</si>
  <si>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</si>
  <si>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</si>
  <si>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</si>
  <si>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</si>
  <si>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</si>
  <si>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</si>
  <si>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</si>
  <si>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</si>
  <si>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</si>
  <si>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</si>
  <si>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</si>
  <si>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</si>
  <si>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</si>
  <si>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</si>
  <si>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</si>
  <si>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</si>
  <si>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</si>
  <si>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</si>
  <si>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</si>
  <si>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</si>
  <si>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</si>
  <si>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</si>
  <si>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</si>
  <si>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</si>
  <si>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</si>
  <si>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</si>
  <si>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</si>
  <si>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</si>
  <si>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</si>
  <si>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</si>
  <si>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</si>
  <si>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</si>
  <si>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</si>
  <si>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</si>
  <si>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</si>
  <si>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</si>
  <si>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</si>
  <si>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</si>
  <si>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</si>
  <si>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</si>
  <si>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</si>
  <si>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</si>
  <si>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</si>
  <si>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</si>
  <si>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</si>
  <si>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</si>
  <si>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</si>
  <si>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</si>
  <si>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</si>
  <si>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</si>
  <si>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</si>
  <si>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</si>
  <si>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</si>
  <si>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</si>
  <si>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</si>
  <si>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</si>
  <si>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</si>
  <si>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</si>
  <si>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</si>
  <si>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</si>
  <si>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</si>
  <si>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</si>
  <si>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</si>
  <si>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</si>
  <si>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</si>
  <si>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</si>
  <si>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</si>
  <si>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</si>
  <si>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</si>
  <si>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</si>
  <si>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</si>
  <si>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</si>
  <si>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</si>
  <si>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</si>
  <si>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</si>
  <si>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</si>
  <si>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</si>
  <si>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</si>
  <si>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</si>
  <si>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</si>
  <si>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</si>
  <si>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</si>
  <si>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</si>
  <si>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</si>
  <si>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</si>
  <si>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</si>
  <si>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</si>
  <si>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</si>
  <si>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</si>
  <si>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</si>
  <si>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</si>
  <si>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</si>
  <si>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</si>
  <si>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</si>
  <si>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</si>
  <si>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</si>
  <si>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</si>
  <si>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</si>
  <si>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</si>
  <si>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</si>
  <si>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</si>
  <si>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</si>
  <si>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</si>
  <si>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</si>
  <si>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</si>
  <si>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</si>
  <si>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</si>
  <si>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</si>
  <si>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</si>
  <si>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</si>
  <si>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</si>
  <si>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</si>
  <si>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</si>
  <si>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</si>
  <si>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</si>
  <si>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</si>
  <si>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</si>
  <si>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</si>
  <si>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</si>
  <si>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</si>
  <si>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</si>
  <si>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</si>
  <si>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</si>
  <si>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</si>
  <si>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</si>
  <si>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</si>
  <si>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</si>
  <si>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</si>
  <si>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</si>
  <si>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</si>
  <si>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</si>
  <si>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</si>
  <si>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</si>
  <si>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</si>
  <si>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</si>
  <si>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</si>
  <si>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</si>
  <si>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</si>
  <si>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</si>
  <si>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</si>
  <si>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</si>
  <si>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</si>
  <si>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</si>
  <si>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</si>
  <si>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</si>
  <si>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</si>
  <si>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</si>
  <si>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</si>
  <si>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</si>
  <si>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</si>
  <si>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</si>
  <si>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</si>
  <si>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</si>
  <si>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</si>
  <si>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</si>
  <si>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</si>
  <si>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</si>
  <si>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</si>
  <si>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</si>
  <si>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</si>
  <si>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</si>
  <si>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</si>
  <si>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</si>
  <si>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</si>
  <si>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</si>
  <si>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</si>
  <si>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</si>
  <si>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</si>
  <si>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</si>
  <si>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</si>
  <si>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</si>
  <si>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</si>
  <si>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</si>
  <si>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</si>
  <si>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</si>
  <si>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</si>
  <si>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</si>
  <si>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</si>
  <si>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</si>
  <si>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</si>
  <si>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</si>
  <si>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</si>
  <si>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</si>
  <si>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</si>
  <si>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</si>
  <si>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</si>
  <si>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</si>
  <si>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</si>
  <si>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</si>
  <si>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</si>
  <si>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</si>
  <si>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</si>
  <si>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</si>
  <si>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</si>
  <si>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</si>
  <si>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</si>
  <si>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</si>
  <si>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</si>
  <si>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</si>
  <si>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</si>
  <si>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</si>
  <si>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</si>
  <si>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</si>
  <si>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</si>
  <si>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</si>
  <si>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</si>
  <si>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</si>
  <si>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</si>
  <si>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</si>
  <si>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</si>
  <si>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</si>
  <si>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</si>
  <si>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</si>
  <si>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</si>
  <si>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</si>
  <si>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</si>
  <si>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</si>
  <si>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</si>
  <si>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</si>
  <si>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</si>
  <si>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</si>
  <si>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</si>
  <si>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</si>
  <si>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</si>
  <si>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</si>
  <si>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</si>
  <si>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</si>
  <si>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</si>
  <si>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</si>
  <si>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</si>
  <si>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</si>
  <si>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</si>
  <si>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</si>
  <si>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</si>
  <si>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</si>
  <si>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</si>
  <si>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</si>
  <si>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</si>
  <si>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</si>
  <si>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</si>
  <si>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</si>
  <si>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</si>
  <si>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</si>
  <si>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</si>
  <si>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</si>
  <si>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</si>
  <si>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</si>
  <si>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</si>
  <si>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</si>
  <si>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</si>
  <si>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</si>
  <si>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</si>
  <si>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</si>
  <si>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</si>
  <si>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</si>
  <si>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</si>
  <si>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</si>
  <si>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</si>
  <si>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</si>
  <si>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</si>
  <si>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</si>
  <si>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</si>
  <si>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</si>
  <si>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</si>
  <si>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</si>
  <si>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</si>
  <si>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</si>
  <si>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</si>
  <si>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</si>
  <si>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</si>
  <si>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</si>
  <si>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</si>
  <si>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</si>
  <si>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</si>
  <si>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</si>
  <si>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</si>
  <si>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</si>
  <si>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</si>
  <si>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</si>
  <si>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</si>
  <si>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</si>
  <si>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</si>
  <si>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</si>
  <si>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</si>
  <si>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</si>
  <si>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</si>
  <si>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</si>
  <si>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</si>
  <si>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</si>
  <si>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</si>
  <si>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</si>
  <si>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</si>
  <si>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</si>
  <si>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</si>
  <si>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</si>
  <si>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</si>
  <si>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</si>
  <si>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</si>
  <si>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</si>
  <si>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</si>
  <si>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</si>
  <si>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</si>
  <si>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</si>
  <si>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</si>
  <si>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</si>
  <si>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</si>
  <si>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</si>
  <si>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</si>
  <si>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</si>
  <si>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</si>
  <si>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</si>
  <si>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</si>
  <si>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</si>
  <si>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</si>
  <si>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</si>
  <si>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</si>
  <si>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</si>
  <si>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</si>
  <si>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</si>
  <si>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</si>
  <si>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</si>
  <si>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</si>
  <si>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</si>
  <si>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</si>
  <si>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</si>
  <si>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</si>
  <si>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</si>
  <si>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</si>
  <si>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</si>
  <si>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</si>
  <si>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</si>
  <si>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</si>
  <si>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</si>
  <si>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</si>
  <si>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</si>
  <si>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</si>
  <si>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</si>
  <si>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</si>
  <si>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</si>
  <si>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</si>
  <si>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</si>
  <si>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</si>
  <si>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</si>
  <si>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</si>
  <si>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</si>
  <si>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</si>
  <si>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</si>
  <si>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</si>
  <si>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</si>
  <si>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</si>
  <si>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</si>
  <si>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</si>
  <si>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</si>
  <si>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</si>
  <si>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</si>
  <si>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</si>
  <si>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</si>
  <si>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</si>
  <si>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</si>
  <si>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</si>
  <si>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</si>
  <si>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</si>
  <si>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</si>
  <si>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</si>
  <si>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</si>
  <si>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</si>
  <si>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</si>
  <si>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</si>
  <si>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</si>
  <si>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</si>
  <si>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</si>
  <si>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</si>
  <si>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</si>
  <si>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</si>
  <si>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</si>
  <si>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</si>
  <si>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</si>
  <si>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</si>
  <si>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</si>
  <si>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</si>
  <si>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</si>
  <si>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</si>
  <si>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</si>
  <si>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</si>
  <si>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</si>
  <si>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</si>
  <si>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</si>
  <si>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</si>
  <si>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</si>
  <si>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</si>
  <si>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</si>
  <si>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</si>
  <si>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</si>
  <si>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</si>
  <si>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</si>
  <si>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</si>
  <si>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</si>
  <si>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</si>
  <si>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</si>
  <si>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</si>
  <si>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</si>
  <si>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</si>
  <si>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</si>
  <si>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</si>
  <si>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</si>
  <si>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</si>
  <si>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</si>
  <si>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</si>
  <si>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</si>
  <si>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</si>
  <si>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</si>
  <si>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</si>
  <si>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</si>
  <si>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</si>
  <si>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</si>
  <si>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</si>
  <si>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</si>
  <si>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</si>
  <si>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</si>
  <si>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</si>
  <si>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</si>
  <si>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</si>
  <si>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</si>
  <si>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</si>
  <si>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</si>
  <si>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</si>
  <si>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</si>
  <si>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</si>
  <si>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</si>
  <si>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</si>
  <si>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</si>
  <si>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</si>
  <si>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</si>
  <si>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</si>
  <si>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</si>
  <si>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</si>
  <si>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</si>
  <si>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</si>
  <si>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</si>
  <si>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</si>
  <si>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</si>
  <si>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</si>
  <si>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</si>
  <si>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</si>
  <si>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</si>
  <si>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</si>
  <si>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</si>
  <si>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</si>
  <si>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</si>
  <si>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</si>
  <si>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</si>
  <si>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</si>
  <si>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</si>
  <si>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</si>
  <si>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</si>
  <si>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</si>
  <si>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</si>
  <si>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</si>
  <si>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</si>
  <si>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</si>
  <si>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</si>
  <si>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</si>
  <si>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</si>
  <si>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</si>
  <si>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</si>
  <si>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</si>
  <si>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</si>
  <si>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</si>
  <si>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</si>
  <si>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</si>
  <si>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</si>
  <si>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</si>
  <si>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</si>
  <si>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</si>
  <si>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</si>
  <si>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</si>
  <si>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</si>
  <si>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</si>
  <si>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</si>
  <si>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</si>
  <si>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</si>
  <si>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</si>
  <si>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</si>
  <si>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</si>
  <si>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</si>
  <si>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</si>
  <si>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</si>
  <si>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</si>
  <si>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</si>
  <si>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</si>
  <si>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</si>
  <si>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</si>
  <si>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</si>
  <si>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</si>
  <si>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</si>
  <si>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</si>
  <si>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</si>
  <si>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</si>
  <si>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</si>
  <si>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</si>
  <si>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</si>
  <si>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</si>
  <si>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</si>
  <si>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</si>
  <si>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</si>
  <si>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</si>
  <si>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</si>
  <si>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</si>
  <si>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</si>
  <si>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</si>
  <si>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</si>
  <si>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</si>
  <si>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</si>
  <si>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</si>
  <si>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</si>
  <si>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</si>
  <si>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</si>
  <si>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</si>
  <si>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</si>
  <si>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</si>
  <si>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</si>
  <si>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</si>
  <si>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</si>
  <si>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</si>
  <si>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</si>
  <si>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</si>
  <si>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</si>
  <si>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</si>
  <si>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</si>
  <si>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</si>
  <si>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</si>
  <si>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</si>
  <si>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</si>
  <si>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</si>
  <si>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</si>
  <si>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</si>
  <si>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</si>
  <si>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</si>
  <si>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</si>
  <si>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</si>
  <si>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</si>
  <si>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</si>
  <si>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</si>
  <si>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</si>
  <si>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</si>
  <si>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</si>
  <si>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</si>
  <si>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</si>
  <si>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</si>
  <si>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</si>
  <si>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</si>
  <si>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</si>
  <si>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</si>
  <si>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</si>
  <si>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</si>
  <si>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</si>
  <si>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</si>
  <si>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</si>
  <si>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</si>
  <si>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</si>
  <si>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</si>
  <si>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</si>
  <si>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</si>
  <si>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</si>
  <si>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</si>
  <si>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</si>
  <si>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</si>
  <si>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</si>
  <si>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</si>
  <si>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</si>
  <si>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</si>
  <si>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</si>
  <si>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</si>
  <si>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</si>
  <si>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</si>
  <si>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</si>
  <si>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</si>
  <si>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</si>
  <si>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</si>
  <si>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</si>
  <si>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</si>
  <si>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</si>
  <si>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</si>
  <si>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</si>
  <si>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</si>
  <si>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</si>
  <si>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</si>
  <si>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</si>
  <si>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</si>
  <si>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</si>
  <si>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</si>
  <si>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</si>
  <si>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</si>
  <si>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</si>
  <si>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</si>
  <si>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</si>
  <si>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</si>
  <si>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</si>
  <si>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</si>
  <si>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</si>
  <si>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</si>
  <si>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</si>
  <si>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</si>
  <si>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</si>
  <si>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</si>
  <si>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</si>
  <si>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</si>
  <si>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</si>
  <si>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</si>
  <si>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</si>
  <si>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</si>
  <si>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</si>
  <si>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</si>
  <si>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</si>
  <si>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</si>
  <si>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</si>
  <si>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</si>
  <si>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</si>
  <si>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</si>
  <si>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</si>
  <si>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</si>
  <si>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</si>
  <si>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</si>
  <si>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</si>
  <si>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</si>
  <si>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</si>
  <si>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</si>
  <si>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</si>
  <si>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</si>
  <si>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</si>
  <si>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</si>
  <si>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</si>
  <si>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</si>
  <si>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</si>
  <si>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</si>
  <si>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</si>
  <si>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</si>
  <si>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</si>
  <si>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</si>
  <si>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</si>
  <si>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</si>
  <si>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</si>
  <si>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</si>
  <si>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</si>
  <si>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</si>
  <si>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</si>
  <si>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</si>
  <si>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</si>
  <si>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</si>
  <si>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</si>
  <si>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</si>
  <si>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</si>
  <si>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</si>
  <si>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</si>
  <si>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</si>
  <si>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</si>
  <si>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</si>
  <si>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</si>
  <si>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</si>
  <si>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</si>
  <si>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</si>
  <si>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</si>
  <si>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</si>
  <si>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</si>
  <si>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</si>
  <si>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</si>
  <si>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</si>
  <si>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</si>
  <si>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</si>
  <si>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</si>
  <si>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</si>
  <si>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</si>
  <si>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</si>
  <si>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</si>
  <si>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</si>
  <si>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</si>
  <si>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</si>
  <si>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</si>
  <si>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</si>
  <si>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</si>
  <si>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</si>
  <si>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</si>
  <si>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</si>
  <si>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</si>
  <si>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</si>
  <si>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</si>
  <si>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</si>
  <si>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</si>
  <si>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</si>
  <si>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</si>
  <si>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</si>
  <si>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</si>
  <si>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</si>
  <si>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</si>
  <si>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</si>
  <si>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</si>
  <si>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</si>
  <si>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</si>
  <si>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</si>
  <si>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</si>
  <si>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</si>
  <si>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</si>
  <si>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</si>
  <si>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</si>
  <si>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</si>
  <si>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</si>
  <si>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</si>
  <si>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</si>
  <si>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</si>
  <si>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</si>
  <si>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</si>
  <si>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</si>
  <si>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</si>
  <si>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</si>
  <si>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</si>
  <si>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</si>
  <si>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</si>
  <si>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</si>
  <si>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</si>
  <si>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</si>
  <si>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</si>
  <si>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</si>
  <si>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</si>
  <si>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</si>
  <si>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</si>
  <si>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</si>
  <si>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</si>
  <si>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</si>
  <si>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</si>
  <si>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</si>
  <si>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</si>
  <si>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</si>
  <si>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</si>
  <si>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</si>
  <si>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</si>
  <si>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</si>
  <si>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</si>
  <si>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</si>
  <si>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</si>
  <si>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</si>
  <si>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</si>
  <si>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</si>
  <si>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</si>
  <si>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</si>
  <si>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</si>
  <si>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</si>
  <si>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</si>
  <si>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</si>
  <si>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</si>
  <si>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</si>
  <si>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</si>
  <si>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</si>
  <si>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</si>
  <si>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</si>
  <si>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</si>
  <si>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</si>
  <si>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</si>
  <si>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</si>
  <si>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</si>
  <si>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</si>
  <si>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</si>
  <si>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</si>
  <si>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</si>
  <si>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</si>
  <si>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</si>
  <si>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</si>
  <si>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</si>
  <si>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</si>
  <si>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</si>
  <si>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</si>
  <si>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</si>
  <si>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</si>
  <si>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</si>
  <si>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</si>
  <si>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</si>
  <si>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</si>
  <si>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</si>
  <si>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</si>
  <si>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</si>
  <si>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</si>
  <si>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</si>
  <si>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</si>
  <si>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</si>
  <si>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</si>
  <si>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</si>
  <si>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</si>
  <si>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</si>
  <si>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</si>
  <si>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</si>
  <si>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</si>
  <si>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</si>
  <si>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</si>
  <si>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</si>
  <si>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</si>
  <si>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</si>
  <si>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</si>
  <si>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</si>
  <si>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</si>
  <si>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</si>
  <si>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</si>
  <si>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</si>
  <si>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</si>
  <si>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</si>
  <si>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</si>
  <si>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</si>
  <si>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</si>
  <si>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</si>
  <si>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</si>
  <si>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</si>
  <si>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</si>
  <si>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</si>
  <si>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</si>
  <si>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</si>
  <si>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</si>
  <si>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</si>
  <si>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</si>
  <si>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</si>
  <si>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</si>
  <si>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</si>
  <si>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</si>
  <si>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</si>
  <si>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</si>
  <si>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</si>
  <si>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</si>
  <si>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</si>
  <si>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</si>
  <si>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</si>
  <si>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</si>
  <si>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</si>
  <si>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</si>
  <si>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</si>
  <si>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</si>
  <si>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</si>
  <si>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</si>
  <si>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</si>
  <si>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</si>
  <si>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</si>
  <si>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</si>
  <si>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</si>
  <si>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</si>
  <si>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</si>
  <si>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</si>
  <si>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</si>
  <si>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</si>
  <si>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</si>
  <si>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</si>
  <si>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</si>
  <si>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</si>
  <si>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</si>
  <si>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</si>
  <si>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</si>
  <si>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</si>
  <si>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</si>
  <si>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</si>
  <si>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</si>
  <si>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</si>
  <si>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</si>
  <si>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</si>
  <si>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</si>
  <si>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</si>
  <si>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</si>
  <si>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</si>
  <si>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</si>
  <si>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</si>
  <si>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</si>
  <si>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</si>
  <si>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</si>
  <si>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</si>
  <si>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</si>
  <si>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</si>
  <si>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</si>
  <si>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</si>
  <si>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</si>
  <si>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</si>
  <si>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</si>
  <si>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</si>
  <si>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</si>
  <si>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</si>
  <si>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</si>
  <si>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</si>
  <si>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</si>
  <si>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</si>
  <si>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</si>
  <si>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</si>
  <si>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</si>
  <si>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</si>
  <si>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</si>
  <si>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</si>
  <si>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</si>
  <si>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</si>
  <si>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</si>
  <si>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</si>
  <si>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</si>
  <si>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</si>
  <si>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</si>
  <si>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</si>
  <si>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</si>
  <si>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</si>
  <si>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</si>
  <si>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</si>
  <si>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</si>
  <si>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</si>
  <si>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</si>
  <si>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</si>
  <si>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</si>
  <si>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</si>
  <si>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</si>
  <si>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</si>
  <si>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</si>
  <si>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</si>
  <si>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</si>
  <si>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</si>
  <si>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</si>
  <si>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</si>
  <si>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</si>
  <si>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</si>
  <si>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</si>
  <si>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</si>
  <si>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</si>
  <si>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</si>
  <si>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</si>
  <si>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</si>
  <si>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</si>
  <si>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</si>
  <si>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</si>
  <si>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</si>
  <si>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</si>
  <si>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</si>
  <si>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</si>
  <si>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</si>
  <si>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</si>
  <si>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</si>
  <si>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</si>
  <si>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</si>
  <si>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</si>
  <si>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</si>
  <si>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</si>
  <si>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</si>
  <si>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</si>
  <si>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</si>
  <si>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</si>
  <si>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</si>
  <si>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</si>
  <si>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</si>
  <si>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</si>
  <si>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</si>
  <si>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</si>
  <si>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</si>
  <si>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</si>
  <si>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</si>
  <si>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</si>
  <si>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</si>
  <si>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</si>
  <si>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</si>
  <si>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</si>
  <si>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</si>
  <si>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</si>
  <si>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</si>
  <si>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</si>
  <si>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</si>
  <si>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</si>
  <si>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</si>
  <si>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</si>
  <si>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</si>
  <si>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</si>
  <si>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</si>
  <si>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</si>
  <si>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</si>
  <si>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</si>
  <si>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</si>
  <si>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</si>
  <si>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</si>
  <si>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</si>
  <si>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</si>
  <si>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</si>
  <si>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</si>
  <si>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</si>
  <si>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</si>
  <si>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</si>
  <si>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</si>
  <si>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</si>
  <si>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</si>
  <si>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</si>
  <si>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</si>
  <si>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</si>
  <si>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</si>
  <si>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</si>
  <si>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</si>
  <si>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</si>
  <si>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</si>
  <si>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</si>
  <si>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</si>
  <si>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</si>
  <si>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</si>
  <si>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</si>
  <si>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</si>
  <si>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</si>
  <si>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</si>
  <si>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</si>
  <si>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</si>
  <si>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</si>
  <si>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</si>
  <si>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</si>
  <si>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</si>
  <si>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</si>
  <si>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</si>
  <si>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</si>
  <si>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</si>
  <si>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</si>
  <si>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</si>
  <si>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</si>
  <si>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</si>
  <si>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</si>
  <si>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</si>
  <si>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</si>
  <si>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</si>
  <si>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</si>
  <si>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</si>
  <si>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</si>
  <si>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</si>
  <si>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</si>
  <si>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</si>
  <si>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</si>
  <si>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</si>
  <si>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</si>
  <si>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</si>
  <si>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</si>
  <si>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</si>
  <si>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</si>
  <si>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</si>
  <si>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</si>
  <si>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</si>
  <si>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</si>
  <si>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</si>
  <si>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</si>
  <si>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</si>
  <si>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</si>
  <si>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</si>
  <si>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</si>
  <si>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</si>
  <si>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</si>
  <si>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</si>
  <si>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</si>
  <si>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</si>
  <si>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</si>
  <si>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</si>
  <si>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</si>
  <si>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</si>
  <si>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</si>
  <si>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</si>
  <si>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</si>
  <si>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</si>
  <si>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</si>
  <si>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</si>
  <si>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</si>
  <si>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</si>
  <si>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</si>
  <si>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</si>
  <si>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</si>
  <si>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</si>
  <si>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</si>
  <si>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</si>
  <si>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</si>
  <si>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</si>
  <si>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</si>
  <si>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</si>
  <si>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</si>
  <si>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</si>
  <si>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</si>
  <si>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</si>
  <si>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</si>
  <si>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</si>
  <si>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</si>
  <si>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</si>
  <si>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</si>
  <si>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</si>
  <si>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</si>
  <si>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</si>
  <si>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</si>
  <si>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</si>
  <si>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</si>
  <si>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</si>
  <si>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</si>
  <si>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</si>
  <si>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</si>
  <si>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</si>
  <si>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</si>
  <si>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</si>
  <si>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</si>
  <si>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</si>
  <si>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</si>
  <si>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</si>
  <si>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</si>
  <si>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</si>
  <si>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</si>
  <si>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</si>
  <si>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</si>
  <si>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</si>
  <si>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</si>
  <si>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</si>
  <si>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</si>
  <si>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</si>
  <si>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</si>
  <si>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</si>
  <si>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</si>
  <si>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</si>
  <si>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</si>
  <si>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</si>
  <si>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</si>
  <si>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</si>
  <si>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</si>
  <si>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</si>
  <si>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</si>
  <si>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</si>
  <si>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</si>
  <si>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</si>
  <si>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</si>
  <si>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</si>
  <si>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</si>
  <si>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</si>
  <si>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</si>
  <si>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</si>
  <si>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</si>
  <si>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</si>
  <si>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</si>
  <si>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</si>
  <si>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</si>
  <si>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</si>
  <si>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</si>
  <si>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</si>
  <si>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</si>
  <si>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</si>
  <si>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</si>
  <si>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</si>
  <si>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</si>
  <si>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</si>
  <si>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</si>
  <si>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</si>
  <si>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</si>
  <si>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</si>
  <si>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</si>
  <si>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</si>
  <si>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</si>
  <si>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</si>
  <si>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</si>
  <si>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</si>
  <si>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</si>
  <si>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</si>
  <si>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</si>
  <si>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</si>
  <si>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</si>
  <si>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</si>
  <si>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</si>
  <si>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</si>
  <si>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</si>
  <si>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</si>
  <si>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</si>
  <si>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</si>
  <si>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</si>
  <si>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</si>
  <si>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</si>
  <si>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</si>
  <si>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</si>
  <si>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</si>
  <si>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</si>
  <si>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</si>
  <si>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</si>
  <si>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</si>
  <si>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</si>
  <si>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</si>
  <si>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</si>
  <si>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</si>
  <si>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</si>
  <si>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</si>
  <si>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</si>
  <si>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</si>
  <si>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</si>
  <si>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</si>
  <si>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</si>
  <si>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</si>
  <si>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</si>
  <si>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</si>
  <si>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</si>
  <si>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</si>
  <si>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</si>
  <si>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</si>
  <si>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</si>
  <si>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</si>
  <si>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</si>
  <si>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</si>
  <si>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</si>
  <si>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</si>
  <si>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</si>
  <si>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</si>
  <si>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</si>
  <si>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</si>
  <si>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</si>
  <si>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</si>
  <si>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</si>
  <si>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</si>
  <si>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</si>
  <si>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</si>
  <si>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</si>
  <si>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</si>
  <si>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</si>
  <si>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</si>
  <si>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</si>
  <si>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</si>
  <si>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</si>
  <si>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</si>
  <si>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</si>
  <si>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</si>
  <si>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</si>
  <si>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</si>
  <si>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</si>
  <si>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</si>
  <si>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</si>
  <si>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</si>
  <si>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</si>
  <si>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</si>
  <si>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</si>
  <si>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</si>
  <si>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</si>
  <si>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</si>
  <si>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</si>
  <si>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</si>
  <si>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</si>
  <si>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</si>
  <si>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</si>
  <si>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</si>
  <si>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</si>
  <si>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</si>
  <si>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</si>
  <si>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</si>
  <si>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</si>
  <si>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</si>
  <si>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</si>
  <si>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</si>
  <si>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</si>
  <si>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</si>
  <si>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</si>
  <si>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</si>
  <si>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</si>
  <si>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</si>
  <si>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</si>
  <si>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</si>
  <si>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</si>
  <si>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</si>
  <si>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</si>
  <si>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</si>
  <si>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</si>
  <si>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</si>
  <si>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</si>
  <si>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</si>
  <si>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</si>
  <si>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</si>
  <si>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</si>
  <si>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</si>
  <si>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</si>
  <si>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</si>
  <si>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</si>
  <si>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</si>
  <si>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</si>
  <si>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</si>
  <si>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</si>
  <si>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</si>
  <si>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</si>
  <si>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</si>
  <si>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</si>
  <si>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</si>
  <si>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</si>
  <si>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</si>
  <si>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</si>
  <si>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</si>
  <si>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</si>
  <si>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</si>
  <si>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</si>
  <si>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</si>
  <si>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</si>
  <si>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</si>
  <si>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</si>
  <si>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</si>
  <si>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</si>
  <si>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</si>
  <si>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</si>
  <si>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</si>
  <si>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</si>
  <si>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</si>
  <si>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</si>
  <si>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</si>
  <si>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</si>
  <si>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</si>
  <si>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</si>
  <si>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</si>
  <si>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</si>
  <si>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</si>
  <si>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</si>
  <si>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</si>
  <si>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</si>
  <si>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</si>
  <si>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</si>
  <si>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</si>
  <si>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</si>
  <si>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</si>
  <si>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</si>
  <si>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</si>
  <si>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</si>
  <si>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</si>
  <si>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</si>
  <si>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</si>
  <si>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</si>
  <si>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</si>
  <si>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</si>
  <si>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</si>
  <si>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</si>
  <si>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</si>
  <si>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</si>
  <si>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</si>
  <si>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</si>
  <si>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</si>
  <si>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</si>
  <si>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</si>
  <si>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</si>
  <si>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</si>
  <si>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</si>
  <si>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</si>
  <si>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</si>
  <si>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</si>
  <si>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</si>
  <si>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</si>
  <si>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</si>
  <si>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</si>
  <si>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</si>
  <si>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</si>
  <si>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</si>
  <si>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</si>
  <si>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</si>
  <si>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</si>
  <si>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</si>
  <si>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</si>
  <si>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</si>
  <si>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</si>
  <si>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</si>
  <si>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</si>
  <si>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</si>
  <si>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</si>
  <si>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</si>
  <si>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</si>
  <si>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</si>
  <si>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</si>
  <si>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</si>
  <si>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</si>
  <si>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</si>
  <si>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</si>
  <si>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</si>
  <si>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</si>
  <si>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</si>
  <si>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</si>
  <si>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</si>
  <si>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</si>
  <si>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</si>
  <si>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</si>
  <si>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</si>
  <si>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</si>
  <si>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</si>
  <si>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</si>
  <si>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</si>
  <si>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</si>
  <si>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</si>
  <si>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</si>
  <si>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</si>
  <si>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</si>
  <si>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</si>
  <si>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</si>
  <si>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</si>
  <si>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</si>
  <si>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</si>
  <si>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</si>
  <si>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</si>
  <si>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</si>
  <si>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</si>
  <si>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</si>
  <si>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</si>
  <si>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</si>
  <si>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</si>
  <si>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</si>
  <si>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</si>
  <si>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</si>
  <si>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</si>
  <si>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</si>
  <si>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</si>
  <si>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</si>
  <si>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</si>
  <si>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</si>
  <si>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</si>
  <si>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</si>
  <si>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</si>
  <si>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</si>
  <si>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</si>
  <si>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</si>
  <si>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</si>
  <si>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</si>
  <si>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</si>
  <si>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</si>
  <si>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</si>
  <si>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</si>
  <si>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</si>
  <si>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</si>
  <si>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</si>
  <si>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</si>
  <si>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</si>
  <si>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</si>
  <si>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</si>
  <si>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</si>
  <si>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</si>
  <si>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</si>
  <si>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</si>
  <si>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</si>
  <si>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</si>
  <si>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</si>
  <si>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</si>
  <si>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</si>
  <si>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</si>
  <si>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</si>
  <si>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</si>
  <si>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</si>
  <si>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</si>
  <si>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</si>
  <si>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</si>
  <si>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</si>
  <si>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</si>
  <si>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</si>
  <si>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</si>
  <si>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</si>
  <si>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</si>
  <si>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</si>
  <si>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</si>
  <si>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</si>
  <si>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</si>
  <si>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</si>
  <si>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</si>
  <si>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</si>
  <si>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</si>
  <si>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</si>
  <si>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</si>
  <si>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</si>
  <si>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</si>
  <si>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</si>
  <si>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</si>
  <si>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</si>
  <si>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</si>
  <si>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</si>
  <si>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</si>
  <si>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</si>
  <si>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</si>
  <si>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</si>
  <si>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</si>
  <si>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</si>
  <si>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</si>
  <si>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</si>
  <si>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</si>
  <si>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</si>
  <si>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</si>
  <si>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</si>
  <si>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</si>
  <si>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</si>
  <si>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</si>
  <si>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</si>
  <si>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</si>
  <si>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</si>
  <si>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</si>
  <si>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</si>
  <si>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</si>
  <si>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</si>
  <si>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</si>
  <si>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</si>
  <si>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</si>
  <si>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</si>
  <si>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</si>
  <si>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</si>
  <si>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</si>
  <si>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</si>
  <si>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</si>
  <si>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</si>
  <si>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</si>
  <si>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</si>
  <si>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</si>
  <si>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</si>
  <si>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</si>
  <si>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</si>
  <si>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</si>
  <si>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</si>
  <si>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</si>
  <si>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</si>
  <si>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</si>
  <si>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</si>
  <si>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</si>
  <si>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</si>
  <si>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</si>
  <si>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</si>
  <si>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</si>
  <si>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</si>
  <si>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</si>
  <si>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</si>
  <si>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</si>
  <si>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</si>
  <si>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</si>
  <si>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</si>
  <si>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</si>
  <si>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</si>
  <si>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</si>
  <si>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</si>
  <si>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</si>
  <si>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</si>
  <si>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</si>
  <si>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</si>
  <si>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</si>
  <si>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</si>
  <si>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</si>
  <si>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</si>
  <si>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</si>
  <si>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</si>
  <si>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</si>
  <si>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</si>
  <si>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</si>
  <si>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</si>
  <si>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</si>
  <si>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</si>
  <si>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</si>
  <si>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</si>
  <si>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</si>
  <si>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</si>
  <si>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</si>
  <si>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</si>
  <si>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</si>
  <si>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</si>
  <si>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</si>
  <si>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</si>
  <si>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</si>
  <si>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</si>
  <si>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</si>
  <si>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</si>
  <si>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</si>
  <si>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</si>
  <si>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</si>
  <si>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</si>
  <si>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</si>
  <si>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</si>
  <si>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</si>
  <si>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</si>
  <si>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</si>
  <si>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</si>
  <si>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</si>
  <si>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</si>
  <si>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</si>
  <si>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</si>
  <si>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</si>
  <si>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</si>
  <si>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</si>
  <si>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</si>
  <si>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</si>
  <si>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</si>
  <si>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</si>
  <si>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</si>
  <si>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</si>
  <si>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</si>
  <si>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</si>
  <si>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</si>
  <si>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</si>
  <si>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</si>
  <si>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</si>
  <si>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</si>
  <si>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</si>
  <si>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</si>
  <si>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</si>
  <si>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</si>
  <si>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</si>
  <si>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</si>
  <si>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</si>
  <si>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</si>
  <si>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</si>
  <si>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</si>
  <si>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</si>
  <si>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</si>
  <si>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</si>
  <si>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</si>
  <si>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</si>
  <si>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</si>
  <si>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</si>
  <si>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</si>
  <si>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</si>
  <si>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</si>
  <si>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</si>
  <si>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</si>
  <si>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</si>
  <si>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</si>
  <si>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</si>
  <si>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</si>
  <si>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</si>
  <si>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</si>
  <si>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</si>
  <si>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</si>
  <si>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</si>
  <si>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</si>
  <si>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</si>
  <si>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</si>
  <si>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</si>
  <si>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</si>
  <si>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</si>
  <si>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</si>
  <si>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</si>
  <si>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</si>
  <si>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</si>
  <si>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</si>
  <si>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</si>
  <si>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</si>
  <si>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</si>
  <si>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</si>
  <si>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</si>
  <si>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</si>
  <si>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</si>
  <si>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</si>
  <si>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</si>
  <si>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</si>
  <si>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</si>
  <si>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</si>
  <si>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</si>
  <si>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</si>
  <si>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</si>
  <si>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</si>
  <si>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</si>
  <si>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</si>
  <si>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</si>
  <si>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</si>
  <si>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</si>
  <si>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</si>
  <si>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</si>
  <si>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</si>
  <si>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</si>
  <si>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</si>
  <si>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</si>
  <si>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</si>
  <si>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</si>
  <si>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</si>
  <si>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</si>
  <si>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</si>
  <si>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</si>
  <si>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</si>
  <si>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</si>
  <si>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</si>
  <si>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</si>
  <si>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</si>
  <si>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</si>
  <si>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</si>
  <si>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</si>
  <si>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</si>
  <si>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</si>
  <si>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</si>
  <si>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</si>
  <si>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</si>
  <si>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</si>
  <si>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</si>
  <si>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</si>
  <si>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</si>
  <si>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</si>
  <si>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</si>
  <si>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</si>
  <si>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</si>
  <si>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</si>
  <si>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</si>
  <si>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</si>
  <si>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</si>
  <si>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</si>
  <si>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</si>
  <si>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</si>
  <si>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</si>
  <si>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</si>
  <si>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</si>
  <si>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</si>
  <si>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</si>
  <si>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</si>
  <si>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</si>
  <si>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</si>
  <si>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</si>
  <si>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</si>
  <si>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</si>
  <si>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</si>
  <si>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</si>
  <si>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</si>
  <si>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</si>
  <si>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</si>
  <si>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</si>
  <si>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</si>
  <si>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</si>
  <si>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</si>
  <si>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</si>
  <si>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</si>
  <si>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</si>
  <si>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</si>
  <si>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</si>
  <si>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</si>
  <si>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</si>
  <si>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</si>
  <si>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</si>
  <si>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</si>
  <si>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</si>
  <si>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</si>
  <si>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</si>
  <si>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</si>
  <si>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</si>
  <si>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</si>
  <si>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</si>
  <si>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</si>
  <si>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</si>
  <si>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</si>
  <si>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</si>
  <si>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</si>
  <si>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</si>
  <si>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</si>
  <si>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</si>
  <si>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</si>
  <si>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</si>
  <si>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</si>
  <si>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</si>
  <si>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</si>
  <si>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</si>
  <si>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</si>
  <si>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</si>
  <si>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</si>
  <si>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</si>
  <si>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</si>
  <si>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</si>
  <si>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</si>
  <si>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</si>
  <si>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</si>
  <si>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</si>
  <si>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</si>
  <si>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</si>
  <si>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</si>
  <si>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</si>
  <si>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</si>
  <si>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</si>
  <si>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</si>
  <si>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</si>
  <si>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</si>
  <si>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</si>
  <si>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</si>
  <si>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</si>
  <si>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</si>
  <si>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</si>
  <si>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</si>
  <si>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</si>
  <si>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</si>
  <si>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</si>
  <si>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</si>
  <si>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</si>
  <si>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</si>
  <si>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</si>
  <si>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</si>
  <si>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</si>
  <si>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</si>
  <si>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</si>
  <si>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</si>
  <si>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</si>
  <si>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</si>
  <si>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</si>
  <si>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</si>
  <si>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</si>
  <si>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</si>
  <si>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</si>
  <si>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</si>
  <si>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</si>
  <si>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</si>
  <si>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</si>
  <si>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</si>
  <si>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</si>
  <si>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</si>
  <si>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</si>
  <si>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</si>
  <si>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</si>
  <si>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</si>
  <si>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</si>
  <si>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</si>
  <si>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</si>
  <si>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</si>
  <si>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</si>
  <si>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</si>
  <si>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</si>
  <si>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</si>
  <si>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</si>
  <si>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</si>
  <si>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</si>
  <si>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</si>
  <si>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</si>
  <si>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</si>
  <si>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</si>
  <si>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</si>
  <si>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</si>
  <si>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</si>
  <si>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</si>
  <si>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</si>
  <si>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</si>
  <si>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</si>
  <si>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</si>
  <si>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</si>
  <si>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</si>
  <si>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</si>
  <si>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</si>
  <si>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</si>
  <si>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</si>
  <si>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</si>
  <si>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</si>
  <si>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</si>
  <si>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</si>
  <si>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</si>
  <si>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</si>
  <si>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</si>
  <si>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</si>
  <si>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</si>
  <si>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</si>
  <si>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</si>
  <si>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</si>
  <si>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</si>
  <si>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</si>
  <si>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</si>
  <si>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</si>
  <si>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</si>
  <si>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</si>
  <si>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</si>
  <si>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</si>
  <si>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</si>
  <si>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</si>
  <si>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</si>
  <si>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</si>
  <si>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</si>
  <si>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</si>
  <si>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</si>
  <si>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</si>
  <si>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</si>
  <si>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</si>
  <si>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</si>
  <si>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</si>
  <si>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</si>
  <si>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</si>
  <si>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</si>
  <si>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</si>
  <si>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</si>
  <si>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</si>
  <si>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</si>
  <si>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</si>
  <si>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</si>
  <si>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</si>
  <si>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</si>
  <si>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</si>
  <si>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</si>
  <si>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</si>
  <si>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</si>
  <si>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</si>
  <si>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</si>
  <si>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</si>
  <si>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</si>
  <si>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</si>
  <si>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</si>
  <si>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</si>
  <si>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</si>
  <si>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</si>
  <si>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</si>
  <si>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</si>
  <si>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</si>
  <si>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</si>
  <si>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</si>
  <si>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</si>
  <si>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</si>
  <si>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</si>
  <si>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</si>
  <si>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</si>
  <si>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</si>
  <si>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</si>
  <si>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</si>
  <si>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</si>
  <si>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</si>
  <si>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</si>
  <si>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</si>
  <si>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</si>
  <si>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</si>
  <si>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</si>
  <si>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</si>
  <si>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</si>
  <si>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</si>
  <si>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</si>
  <si>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</si>
  <si>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</si>
  <si>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</si>
  <si>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</si>
  <si>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</si>
  <si>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</si>
  <si>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</si>
  <si>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</si>
  <si>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</si>
  <si>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</si>
  <si>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</si>
  <si>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</si>
  <si>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</si>
  <si>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</si>
  <si>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</si>
  <si>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</si>
  <si>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</si>
  <si>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</si>
  <si>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</si>
  <si>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</si>
  <si>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</si>
  <si>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</si>
  <si>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</si>
  <si>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</si>
  <si>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</si>
  <si>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</si>
  <si>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</si>
  <si>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</si>
  <si>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</si>
  <si>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</si>
  <si>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</si>
  <si>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</si>
  <si>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</si>
  <si>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</si>
  <si>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</si>
  <si>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</si>
  <si>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</si>
  <si>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</si>
  <si>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</si>
  <si>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</si>
  <si>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</si>
  <si>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</si>
  <si>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</si>
  <si>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</si>
  <si>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</si>
  <si>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</si>
  <si>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</si>
  <si>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</si>
  <si>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</si>
  <si>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</si>
  <si>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</si>
  <si>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</si>
  <si>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</si>
  <si>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</si>
  <si>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</si>
  <si>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</si>
  <si>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</si>
  <si>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</si>
  <si>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</si>
  <si>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</si>
  <si>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</si>
  <si>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</si>
  <si>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</si>
  <si>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</si>
  <si>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</si>
  <si>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</si>
  <si>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</si>
  <si>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</si>
  <si>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</si>
  <si>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</si>
  <si>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</si>
  <si>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</si>
  <si>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</si>
  <si>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</si>
  <si>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</si>
  <si>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</si>
  <si>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</si>
  <si>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</si>
  <si>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</si>
  <si>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</si>
  <si>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</si>
  <si>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</si>
  <si>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</si>
  <si>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</si>
  <si>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</si>
  <si>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</si>
  <si>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</si>
  <si>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</si>
  <si>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</si>
  <si>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</si>
  <si>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</si>
  <si>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</si>
  <si>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</si>
  <si>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</si>
  <si>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</si>
  <si>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</si>
  <si>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</si>
  <si>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</si>
  <si>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</si>
  <si>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</si>
  <si>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</si>
  <si>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</si>
  <si>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</si>
  <si>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</si>
  <si>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</si>
  <si>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</si>
  <si>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</si>
  <si>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</si>
  <si>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</si>
  <si>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</si>
  <si>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</si>
  <si>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</si>
  <si>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</si>
  <si>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</si>
  <si>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</si>
  <si>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</si>
  <si>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</si>
  <si>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</si>
  <si>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</si>
  <si>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</si>
  <si>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</si>
  <si>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</si>
  <si>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</si>
  <si>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</si>
  <si>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</si>
  <si>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</si>
  <si>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</si>
  <si>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</si>
  <si>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</si>
  <si>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</si>
  <si>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</si>
  <si>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</si>
  <si>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</si>
  <si>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</si>
  <si>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</si>
  <si>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</si>
  <si>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</si>
  <si>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</si>
  <si>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</si>
  <si>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</si>
  <si>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</si>
  <si>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</si>
  <si>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</si>
  <si>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</si>
  <si>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</si>
  <si>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</si>
  <si>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</si>
  <si>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</si>
  <si>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</si>
  <si>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</si>
  <si>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</si>
  <si>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</si>
  <si>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</si>
  <si>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</si>
  <si>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</si>
  <si>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</si>
  <si>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</si>
  <si>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</si>
  <si>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</si>
  <si>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</si>
  <si>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</si>
  <si>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</si>
  <si>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</si>
  <si>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</si>
  <si>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</si>
  <si>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</si>
  <si>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</si>
  <si>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</si>
  <si>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</si>
  <si>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</si>
  <si>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</si>
  <si>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</si>
  <si>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</si>
  <si>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</si>
  <si>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</si>
  <si>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</si>
  <si>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</si>
  <si>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</si>
  <si>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</si>
  <si>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</si>
  <si>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</si>
  <si>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</si>
  <si>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</si>
  <si>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</si>
  <si>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</si>
  <si>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</si>
  <si>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</si>
  <si>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</si>
  <si>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</si>
  <si>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</si>
  <si>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</si>
  <si>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</si>
  <si>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</si>
  <si>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</si>
  <si>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</si>
  <si>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</si>
  <si>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</si>
  <si>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</si>
  <si>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</si>
  <si>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</si>
  <si>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</si>
  <si>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</si>
  <si>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</si>
  <si>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</si>
  <si>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</si>
  <si>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</si>
  <si>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</si>
  <si>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</si>
  <si>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</si>
  <si>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</si>
  <si>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</si>
  <si>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</si>
  <si>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</si>
  <si>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</si>
  <si>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</si>
  <si>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</si>
  <si>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</si>
  <si>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</si>
  <si>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</si>
  <si>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</si>
  <si>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</si>
  <si>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</si>
  <si>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</si>
  <si>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</si>
  <si>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</si>
  <si>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</si>
  <si>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</si>
  <si>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</si>
  <si>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</si>
  <si>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</si>
  <si>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</si>
  <si>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</si>
  <si>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</si>
  <si>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</si>
  <si>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</si>
  <si>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</si>
  <si>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</si>
  <si>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</si>
  <si>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</si>
  <si>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</si>
  <si>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</si>
  <si>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</si>
  <si>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</si>
  <si>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</si>
  <si>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</si>
  <si>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</si>
  <si>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</si>
  <si>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</si>
  <si>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</si>
  <si>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</si>
  <si>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</si>
  <si>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</si>
  <si>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</si>
  <si>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</si>
  <si>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</si>
  <si>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</si>
  <si>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</si>
  <si>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</si>
  <si>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</si>
  <si>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</si>
  <si>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</si>
  <si>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</si>
  <si>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</si>
  <si>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</si>
  <si>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</si>
  <si>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</si>
  <si>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</si>
  <si>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</si>
  <si>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</si>
  <si>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</si>
  <si>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</si>
  <si>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</si>
  <si>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</si>
  <si>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</si>
  <si>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</si>
  <si>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</si>
  <si>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</si>
  <si>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</si>
  <si>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</si>
  <si>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</si>
  <si>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</si>
  <si>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</si>
  <si>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</si>
  <si>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</si>
  <si>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</si>
  <si>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</si>
  <si>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</si>
  <si>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</si>
  <si>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</si>
  <si>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</si>
  <si>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</si>
  <si>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</si>
  <si>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</si>
  <si>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</si>
  <si>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</si>
  <si>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</si>
  <si>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</si>
  <si>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</si>
  <si>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</si>
  <si>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</si>
  <si>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</si>
  <si>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</si>
  <si>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</si>
  <si>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</si>
  <si>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</si>
  <si>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</si>
  <si>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</si>
  <si>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</si>
  <si>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</si>
  <si>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</si>
  <si>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</si>
  <si>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</si>
  <si>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</si>
  <si>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</si>
  <si>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</si>
  <si>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</si>
  <si>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</si>
  <si>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</si>
  <si>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</si>
  <si>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</si>
  <si>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</si>
  <si>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</si>
  <si>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</si>
  <si>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</si>
  <si>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</si>
  <si>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</si>
  <si>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</si>
  <si>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</si>
  <si>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</si>
  <si>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</si>
  <si>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</si>
  <si>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</si>
  <si>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</si>
  <si>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</si>
  <si>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</si>
  <si>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</si>
  <si>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</si>
  <si>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</si>
  <si>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</si>
  <si>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</si>
  <si>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</si>
  <si>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</si>
  <si>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</si>
  <si>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</si>
  <si>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</si>
  <si>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</si>
  <si>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</si>
  <si>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</si>
  <si>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</si>
  <si>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</si>
  <si>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</si>
  <si>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</si>
  <si>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</si>
  <si>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</si>
  <si>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</si>
  <si>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</si>
  <si>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</si>
  <si>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</si>
  <si>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</si>
  <si>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</si>
  <si>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</si>
  <si>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</si>
  <si>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</si>
  <si>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</si>
  <si>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</si>
  <si>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</si>
  <si>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</si>
  <si>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</si>
  <si>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</si>
  <si>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</si>
  <si>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</si>
  <si>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</si>
  <si>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</si>
  <si>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</si>
  <si>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</si>
  <si>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</si>
  <si>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</si>
  <si>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</si>
  <si>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</si>
  <si>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</si>
  <si>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</si>
  <si>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</si>
  <si>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</si>
  <si>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</si>
  <si>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</si>
  <si>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</si>
  <si>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</si>
  <si>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</si>
  <si>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</si>
  <si>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</si>
  <si>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</si>
  <si>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</si>
  <si>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</si>
  <si>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</si>
  <si>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</si>
  <si>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</si>
  <si>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</si>
  <si>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</si>
  <si>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</si>
  <si>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</si>
  <si>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</si>
  <si>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</si>
  <si>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</si>
  <si>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</si>
  <si>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</si>
  <si>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</si>
  <si>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</si>
  <si>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</si>
  <si>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</si>
  <si>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</si>
  <si>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</si>
  <si>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</si>
  <si>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</si>
  <si>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</si>
  <si>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</si>
  <si>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</si>
  <si>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</si>
  <si>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</si>
  <si>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</si>
  <si>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</si>
  <si>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</si>
  <si>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</si>
  <si>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</si>
  <si>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</si>
  <si>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</si>
  <si>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</si>
  <si>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</si>
  <si>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</si>
  <si>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</si>
  <si>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</si>
  <si>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</si>
  <si>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</si>
  <si>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</si>
  <si>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</si>
  <si>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</si>
  <si>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</si>
  <si>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</si>
  <si>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</si>
  <si>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</si>
  <si>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</si>
  <si>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</si>
  <si>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</si>
  <si>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</si>
  <si>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</si>
  <si>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</si>
  <si>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</si>
  <si>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</si>
  <si>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</si>
  <si>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</si>
  <si>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</si>
  <si>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</si>
  <si>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</si>
  <si>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</si>
  <si>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</si>
  <si>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</si>
  <si>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</si>
  <si>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</si>
  <si>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</si>
  <si>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</si>
  <si>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</si>
  <si>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</si>
  <si>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</si>
  <si>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</si>
  <si>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</si>
  <si>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</si>
  <si>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</si>
  <si>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</si>
  <si>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</si>
  <si>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</si>
  <si>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</si>
  <si>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</si>
  <si>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</si>
  <si>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</si>
  <si>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</si>
  <si>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</si>
  <si>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</si>
  <si>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</si>
  <si>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</si>
  <si>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</si>
  <si>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</si>
  <si>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</si>
  <si>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</si>
  <si>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</si>
  <si>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</si>
  <si>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</si>
  <si>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</si>
  <si>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</si>
  <si>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</si>
  <si>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</si>
  <si>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</si>
  <si>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</si>
  <si>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</si>
  <si>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</si>
  <si>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</si>
  <si>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</si>
  <si>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</si>
  <si>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</si>
  <si>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</si>
  <si>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</si>
  <si>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</si>
  <si>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</si>
  <si>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</si>
  <si>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</si>
  <si>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</si>
  <si>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</si>
  <si>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</si>
  <si>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</si>
  <si>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</si>
  <si>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</si>
  <si>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</si>
  <si>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</si>
  <si>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</si>
  <si>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</si>
  <si>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</si>
  <si>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</si>
  <si>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</si>
  <si>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</si>
  <si>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</si>
  <si>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</si>
  <si>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</si>
  <si>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</si>
  <si>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</si>
  <si>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</si>
  <si>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</si>
  <si>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</si>
  <si>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</si>
  <si>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</si>
  <si>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</si>
  <si>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</si>
  <si>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</si>
  <si>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</si>
  <si>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</si>
  <si>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</si>
  <si>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</si>
  <si>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</si>
  <si>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</si>
  <si>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</si>
  <si>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</si>
  <si>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</si>
  <si>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</si>
  <si>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</si>
  <si>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</si>
  <si>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</si>
  <si>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</si>
  <si>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</si>
  <si>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</si>
  <si>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</si>
  <si>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</si>
  <si>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</si>
  <si>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</si>
  <si>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</si>
  <si>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</si>
  <si>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</si>
  <si>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</si>
  <si>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</si>
  <si>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</si>
  <si>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</si>
  <si>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</si>
  <si>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</si>
  <si>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</si>
  <si>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</si>
  <si>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</si>
  <si>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</si>
  <si>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</si>
  <si>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</si>
  <si>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</si>
  <si>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</si>
  <si>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</si>
  <si>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</si>
  <si>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</si>
  <si>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</si>
  <si>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</si>
  <si>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</si>
  <si>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</si>
  <si>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</si>
  <si>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</si>
  <si>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</si>
  <si>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</si>
  <si>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</si>
  <si>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</si>
  <si>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</si>
  <si>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</si>
  <si>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</si>
  <si>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</si>
  <si>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</si>
  <si>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</si>
  <si>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</si>
  <si>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</si>
  <si>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</si>
  <si>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</si>
  <si>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</si>
  <si>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</si>
  <si>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</si>
  <si>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</si>
  <si>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</si>
  <si>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</si>
  <si>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</si>
  <si>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</si>
  <si>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</si>
  <si>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</si>
  <si>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</si>
  <si>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</si>
  <si>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</si>
  <si>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</si>
  <si>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</si>
  <si>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</si>
  <si>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</si>
  <si>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</si>
  <si>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</si>
  <si>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</si>
  <si>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</si>
  <si>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</si>
  <si>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</si>
  <si>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</si>
  <si>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</si>
  <si>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</si>
  <si>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</si>
  <si>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</si>
  <si>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</si>
  <si>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</si>
  <si>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</si>
  <si>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</si>
  <si>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</si>
  <si>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</si>
  <si>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</si>
  <si>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</si>
  <si>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</si>
  <si>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</si>
  <si>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</si>
  <si>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</si>
  <si>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</si>
  <si>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</si>
  <si>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</si>
  <si>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</si>
  <si>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</si>
  <si>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</si>
  <si>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</si>
  <si>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</si>
  <si>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</si>
  <si>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</si>
  <si>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</si>
  <si>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</si>
  <si>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</si>
  <si>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</si>
  <si>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</si>
  <si>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</si>
  <si>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</si>
  <si>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</si>
  <si>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</si>
  <si>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</si>
  <si>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</si>
  <si>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</si>
  <si>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</si>
  <si>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</si>
  <si>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</si>
  <si>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</si>
  <si>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</si>
  <si>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</si>
  <si>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</si>
  <si>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</si>
  <si>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</si>
  <si>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</si>
  <si>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</si>
  <si>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</si>
  <si>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</si>
  <si>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</si>
  <si>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</si>
  <si>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</si>
  <si>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</si>
  <si>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</si>
  <si>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</si>
  <si>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</si>
  <si>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</si>
  <si>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</si>
  <si>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</si>
  <si>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</si>
  <si>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</si>
  <si>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</si>
  <si>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</si>
  <si>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</si>
  <si>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</si>
  <si>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</si>
  <si>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</si>
  <si>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</si>
  <si>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</si>
  <si>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</si>
  <si>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</si>
  <si>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</si>
  <si>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</si>
  <si>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</si>
  <si>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</si>
  <si>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</si>
  <si>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</si>
  <si>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</si>
  <si>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</si>
  <si>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</si>
  <si>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</si>
  <si>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</si>
  <si>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</si>
  <si>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</si>
  <si>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</si>
  <si>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</si>
  <si>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12/1/2025  11:41:57AM</t>
  </si>
  <si>
    <t>Down Again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</si>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</sst>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6" dataDxfId="45" headerRowBorderDxfId="43" tableBorderDxfId="44" totalsRowBorderDxfId="42">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329.63881516203401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4.5261921295605134E-2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45992.58724108796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45992.58724108796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45992.58724108796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45992.58724108796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45992.58724108796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45992.58724108796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45992.58724108796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45992.58724108796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45992.58724108796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45992.58724108796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45992.58724108796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45992.58724108796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45992.58724108796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45992.58724108796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45992.58724108796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45992.58724108796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45992.58724108796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45992.58724108796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45992.58724108796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45992.58724108796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45992.58724108796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45992.58724108796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45992.58724108796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45992.58724108796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45992.58724108796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45992.58724108796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45992.58724108796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45992.58724108796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45992.58724108796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45992.58724108796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45992.58724108796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45992.58724108796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45992.58724108796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45992.58724108796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45992.58724108796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45992.58724108796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45992.58724108796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45992.58724108796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45992.58724108796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45992.58724108796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45992.58724108796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45992.58724108796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45992.58724108796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45992.58724108796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45992.58724108796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45992.58724108796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45992.58724108796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45992.58724108796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45992.58724108796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45992.58724108796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45992.58724108796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45992.58724108796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45992.58724108796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45992.58724108796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45992.58724108796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45992.58724108796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45992.58724108796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45992.58724108796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45992.58724108796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45992.58724108796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45992.58724108796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45992.58724108796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45992.58724108796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45992.58724108796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45992.58724108796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45992.58724108796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45992.58724108796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45992.58724108796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45992.58724108796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45992.58724108796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45992.58724108796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45992.58724108796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45992.58724108796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45992.58724108796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45992.58724108796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45992.58724108796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45992.58724108796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45992.58724108796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45992.58724108796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45992.58724108796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45992.58724108796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45992.58724108796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45992.58724108796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45992.58724108796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45992.58724108796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45992.58724108796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45992.58724108796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45992.58724108796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45992.58724108796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45992.58724108796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45992.58724108796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45992.58724108796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45992.58724108796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45992.58724108796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45992.58724108796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45992.58724108796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45992.58724108796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45992.58724108796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45992.58724108796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45992.58724108796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45992.58724108796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45992.58724108796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45992.58724108796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45992.58724108796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45992.58724108796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45992.58724108796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45992.58724108796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45992.58724108796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45992.58724108796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45992.58724108796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45992.58724108796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45992.58724108796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45992.58724108796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45992.58724108796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45992.58724108796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45992.58724108796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45992.58724108796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45992.58724108796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45992.58724108796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45992.58724108796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45992.58724108796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45992.58724108796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45992.58724108796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45992.58724108796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45992.58724108796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45992.58724108796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45992.58724108796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45992.58724108796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45992.58724108796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45992.58724108796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45992.58724108796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45992.58724108796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45992.58724108796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45992.58724108796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45992.58724108796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45992.58724108796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45992.58724108796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45992.58724108796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45992.58724108796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45992.58724108796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45992.58724108796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45992.58724108796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45992.58724108796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45992.58724108796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45992.58724108796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45992.58724108796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45992.58724108796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45992.58724108796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45992.58724108796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45992.58724108796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45992.58724108796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45992.58724108796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45992.58724108796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45992.58724108796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45992.58724108796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45992.58724108796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45992.58724108796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45992.58724108796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45992.58724108796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45992.58724108796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45992.58724108796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45992.58724108796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45992.58724108796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45992.58724108796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45992.58724108796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45992.58724108796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45992.58724108796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45992.58724108796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45992.58724108796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45992.58724108796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45992.58724108796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45992.58724108796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45992.58724108796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45992.58724108796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45992.58724108796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45992.58724108796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45992.58724108796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45992.58724108796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45992.58724108796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45992.58724108796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45992.58724108796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45992.58724108796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45992.58724108796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45992.58724108796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45992.58724108796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45992.58724108796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45992.58724108796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45992.58724108796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45992.58724108796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45992.58724108796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45992.58724108796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45992.58724108796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45992.58724108796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45992.58724108796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45992.58724108796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45992.58724108796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45992.58724108796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45992.58724108796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45992.58724108796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45992.58724108796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45992.58724108796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45992.58724108796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45992.58724108796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45992.58724108796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45992.58724108796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45992.58724108796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45992.58724108796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45992.58724108796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45992.58724108796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45992.58724108796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45992.58724108796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45992.58724108796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167.58740312499867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8.1998221064786776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45992.58724108796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45992.58724108796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45992.58724108796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45992.58724108796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45992.58724108796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45992.58724108796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45992.58724108796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45992.58724108796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45992.58724108796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45992.58724108796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45992.58724108796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45992.58724108796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45992.58724108796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45992.58724108796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45992.58724108796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45992.58724108796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45992.58724108796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45992.58724108796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45992.58724108796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45992.58724108796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45992.58724108796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45992.58724108796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45992.58724108796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45992.58724108796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45992.58724108796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45992.58724108796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45992.58724108796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45992.58724108796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45992.58724108796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45992.58724108796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45992.58724108796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45992.58724108796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45992.58724108796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45992.58724108796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45992.58724108796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45992.58724108796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45992.58724108796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45992.58724108796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45992.58724108796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45992.58724108796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45992.58724108796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45992.58724108796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45992.58724108796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45992.58724108796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45992.58724108796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45992.58724108796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45992.58724108796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45992.58724108796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45992.58724108796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45992.58724108796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45992.58724108796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45992.58724108796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45992.58724108796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45992.58724108796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45992.58724108796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45992.58724108796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45992.58724108796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45992.58724108796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45992.58724108796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45992.58724108796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45992.58724108796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45992.58724108796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45992.58724108796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45992.58724108796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45992.58724108796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45992.58724108796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45992.58724108796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45992.58724108796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45992.58724108796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45992.58724108796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45992.58724108796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45992.58724108796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45992.58724108796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45992.58724108796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45992.58724108796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45992.58724108796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45992.58724108796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45992.58724108796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45992.58724108796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45992.58724108796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45992.58724108796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45992.58724108796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45992.58724108796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45992.58724108796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45992.58724108796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45992.58724108796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45992.58724108796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45992.58724108796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45992.58724108796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45992.58724108796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45992.58724108796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45992.58724108796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45992.58724108796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45992.58724108796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45992.58724108796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45992.58724108796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45992.58724108796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45992.58724108796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45992.58724108796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45992.58724108796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45992.58724108796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45992.58724108796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45992.58724108796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45992.58724108796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45992.58724108796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45992.58724108796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45992.58724108796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45992.58724108796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45992.58724108796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45992.58724108796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45992.58724108796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45992.58724108796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45992.58724108796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45992.58724108796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45992.58724108796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45992.58724108796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45992.58724108796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45992.58724108796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45992.58724108796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45992.58724108796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45992.58724108796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45992.58724108796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45992.58724108796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45992.58724108796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45992.58724108796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45992.58724108796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45992.58724108796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45992.58724108796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45992.58724108796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45992.58724108796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45992.58724108796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45992.58724108796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45992.58724108796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45992.58724108796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45992.58724108796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45992.58724108796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45992.58724108796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45992.58724108796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45992.58724108796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45992.58724108796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45992.58724108796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45992.58724108796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45992.58724108796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45992.58724108796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45992.58724108796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45992.58724108796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45992.58724108796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45992.58724108796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45992.58724108796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45992.58724108796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45992.58724108796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45992.58724108796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45992.58724108796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45992.58724108796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45992.58724108796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45992.58724108796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45992.58724108796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45992.58724108796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45992.58724108796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45992.58724108796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45992.58724108796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45992.58724108796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45992.58724108796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45992.58724108796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45992.58724108796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45992.58724108796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45992.58724108796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45992.58724108796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45992.58724108796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45992.58724108796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45992.58724108796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45992.58724108796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45992.58724108796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45992.58724108796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45992.58724108796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45992.58724108796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45992.58724108796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45992.58724108796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45992.58724108796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45992.58724108796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45992.58724108796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45992.58724108796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45992.58724108796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45992.58724108796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45992.58724108796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45992.58724108796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45992.58724108796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45992.58724108796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45992.58724108796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45992.58724108796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45992.58724108796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45992.58724108796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45992.58724108796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45992.58724108796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45992.58724108796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45992.58724108796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45992.58724108796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45992.58724108796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45992.58724108796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45992.58724108796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45992.58724108796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45992.58724108796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45992.58724108796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45992.58724108796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45992.58724108796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45992.58724108796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45992.58724108796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45992.58724108796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45992.58724108796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45992.58724108796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45992.58724108796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45992.58724108796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45992.58724108796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45992.58724108796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45992.58724108796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45992.58724108796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45992.58724108796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45992.58724108796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45992.58724108796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45992.58724108796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45992.58724108796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45992.58724108796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45992.58724108796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45992.58724108796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45992.58724108796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45992.58724108796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45992.58724108796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45992.58724108796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45992.58724108796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45992.58724108796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45992.58724108796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45992.58724108796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45992.58724108796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45992.58724108796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45992.58724108796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45992.58724108796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45992.58724108796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45992.58724108796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45992.58724108796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45992.58724108796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45992.58724108796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45992.58724108796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45992.58724108796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45992.58724108796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45992.58724108796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45992.58724108796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45992.58724108796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45992.58724108796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45992.58724108796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45992.58724108796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45992.58724108796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45992.58724108796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45992.58724108796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45992.58724108796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45992.58724108796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45992.58724108796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45992.58724108796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45992.58724108796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45992.58724108796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45992.58724108796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45992.58724108796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45992.58724108796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45992.58724108796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45992.58724108796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45992.58724108796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45992.58724108796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45992.58724108796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45992.58724108796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45992.58724108796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45992.58724108796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45992.58724108796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45992.58724108796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45992.58724108796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45992.58724108796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45992.58724108796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45992.58724108796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45992.58724108796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45992.58724108796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45992.58724108796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45992.58724108796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45992.58724108796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45992.58724108796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45992.58724108796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45992.58724108796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45992.58724108796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45992.58724108796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45992.58724108796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45992.58724108796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45992.58724108796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45992.58724108796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45992.58724108796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45992.58724108796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45992.58724108796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45992.58724108796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45992.58724108796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45992.58724108796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45992.58724108796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45992.58724108796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45992.58724108796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45992.58724108796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45992.58724108796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45992.58724108796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45992.58724108796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45992.58724108796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45992.58724108796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45992.58724108796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45992.58724108796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45992.58724108796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45992.58724108796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45992.58724108796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45992.58724108796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45992.58724108796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45992.58724108796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45992.58724108796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45992.58724108796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45992.58724108796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45992.58724108796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45992.58724108796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45992.58724108796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45992.58724108796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45992.58724108796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45992.58724108796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45992.58724108796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45992.58724108796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45992.58724108796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45992.58724108796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45992.58724108796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45992.58724108796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45992.58724108796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45992.58724108796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45992.58724108796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45992.58724108796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45992.58724108796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45992.58724108796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45992.58724108796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45992.58724108796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45992.58724108796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45992.58724108796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45992.58724108796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45992.58724108796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45992.58724108796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45992.58724108796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45992.58724108796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45992.58724108796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45992.58724108796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45992.58724108796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45992.58724108796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45992.58724108796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45992.58724108796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45992.58724108796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45992.58724108796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45992.58724108796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45992.58724108796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45992.58724108796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45992.58724108796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45992.58724108796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45992.58724108796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45992.58724108796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45992.58724108796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45992.58724108796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45992.58724108796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45992.58724108796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45992.58724108796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45992.58724108796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45992.58724108796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45992.58724108796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45992.58724108796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45992.58724108796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45992.58724108796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45992.58724108796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45992.58724108796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45992.58724108796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45992.58724108796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45992.58724108796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45992.58724108796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45992.58724108796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45992.58724108796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45992.58724108796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45992.58724108796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45992.58724108796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45992.58724108796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45992.58724108796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45992.58724108796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45992.58724108796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45992.58724108796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45992.58724108796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45992.58724108796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45992.58724108796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45992.58724108796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45992.58724108796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45992.58724108796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45992.58724108796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45992.58724108796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45992.58724108796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45992.58724108796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45992.58724108796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45992.58724108796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45992.58724108796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45992.58724108796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45992.58724108796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45992.58724108796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45992.58724108796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45992.58724108796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45992.58724108796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45992.58724108796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45992.58724108796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45992.58724108796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45992.58724108796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45992.58724108796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45992.58724108796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45992.58724108796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45992.58724108796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45992.58724108796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45992.58724108796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45992.58724108796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45992.58724108796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45992.58724108796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45992.58724108796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45992.58724108796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45992.58724108796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45992.58724108796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45992.58724108796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45992.58724108796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45992.58724108796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45992.58724108796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45992.58724108796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45992.58724108796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45992.58724108796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45992.58724108796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45992.58724108796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45992.58724108796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45992.58724108796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45992.58724108796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45992.58724108796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45992.58724108796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45992.58724108796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45992.58724108796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45992.58724108796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45992.58724108796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45992.58724108796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45992.58724108796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45992.58724108796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45992.58724108796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45992.58724108796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45992.58724108796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45992.58724108796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45992.58724108796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45992.58724108796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45992.58724108796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45992.58724108796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45992.58724108796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45992.58724108796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45992.58724108796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45992.58724108796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45992.58724108796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45992.58724108796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45992.58724108796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45992.58724108796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45992.58724108796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45992.58724108796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45992.58724108796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45992.58724108796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45992.58724108796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45992.58724108796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45992.58724108796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45992.58724108796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45992.58724108796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45992.58724108796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45992.58724108796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45992.58724108796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45992.58724108796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45992.58724108796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45992.58724108796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45992.58724108796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45992.58724108796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45992.58724108796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45992.58724108796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45992.58724108796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45992.58724108796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45992.58724108796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45992.58724108796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45992.58724108796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45992.58724108796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45992.58724108796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45992.58724108796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45992.58724108796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45992.58724108796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45992.58724108796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45992.58724108796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45992.58724108796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45992.58724108796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45992.58724108796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45992.58724108796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45992.58724108796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45992.58724108796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45992.58724108796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45992.58724108796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45992.58724108796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45992.58724108796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45992.58724108796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45992.58724108796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45992.58724108796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45992.58724108796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45992.58724108796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45992.58724108796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45992.58724108796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45992.58724108796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45992.58724108796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45992.58724108796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45992.58724108796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45992.58724108796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45992.58724108796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45992.58724108796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45992.58724108796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45992.58724108796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45992.58724108796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45992.58724108796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45992.58724108796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45992.58724108796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45992.58724108796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45992.58724108796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45992.58724108796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45992.58724108796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45992.58724108796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45992.58724108796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45992.58724108796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45992.58724108796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45992.58724108796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45992.58724108796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45992.58724108796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45992.58724108796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45992.58724108796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45992.58724108796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45992.58724108796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45992.58724108796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45992.58724108796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45992.58724108796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45992.58724108796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45992.58724108796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45992.58724108796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45992.58724108796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45992.58724108796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45992.58724108796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45992.58724108796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45992.58724108796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45992.58724108796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45992.58724108796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45992.58724108796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45992.58724108796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45992.58724108796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45992.58724108796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45992.58724108796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45992.58724108796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45992.58724108796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45992.58724108796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45992.58724108796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45992.58724108796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45992.58724108796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45992.58724108796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45992.58724108796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45992.58724108796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45992.58724108796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45992.58724108796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45992.58724108796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45992.58724108796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45992.58724108796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45992.58724108796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45992.58724108796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45992.58724108796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45992.58724108796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45992.58724108796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45992.58724108796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45992.58724108796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45992.58724108796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45992.58724108796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45992.58724108796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45992.58724108796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45992.58724108796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45992.58724108796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45992.58724108796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45992.58724108796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45992.58724108796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45992.58724108796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45992.58724108796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45992.58724108796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45992.58724108796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45992.58724108796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45992.58724108796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45992.58724108796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45992.58724108796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45992.58724108796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45992.58724108796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45992.58724108796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45992.58724108796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45992.58724108796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45992.58724108796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45992.58724108796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45992.58724108796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45992.58724108796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45992.58724108796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45992.58724108796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45992.58724108796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45992.58724108796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45992.58724108796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45992.58724108796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45992.58724108796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45992.58724108796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45992.58724108796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45992.58724108796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45992.58724108796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45992.58724108796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45992.58724108796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45992.58724108796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45992.58724108796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45992.58724108796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45992.58724108796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45992.58724108796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45992.58724108796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45992.58724108796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45992.58724108796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45992.58724108796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45992.58724108796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45992.58724108796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45992.58724108796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45992.58724108796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45992.58724108796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45992.58724108796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45992.58724108796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45992.58724108796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45992.58724108796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45992.58724108796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45992.58724108796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45992.58724108796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45992.58724108796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45992.58724108796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45992.58724108796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45992.58724108796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45992.58724108796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45992.58724108796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45992.58724108796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45992.58724108796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45992.58724108796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45992.58724108796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45992.58724108796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45992.58724108796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45992.58724108796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45992.58724108796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45992.58724108796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45992.58724108796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45992.58724108796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45992.58724108796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45992.58724108796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45992.58724108796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45992.58724108796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45992.58724108796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45992.58724108796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45992.58724108796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45992.58724108796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45992.58724108796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45992.58724108796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45992.58724108796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45992.58724108796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45992.58724108796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45992.58724108796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45992.58724108796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45992.58724108796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45992.58724108796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45992.58724108796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45992.58724108796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45992.58724108796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45992.58724108796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45992.58724108796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45992.58724108796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45992.58724108796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45992.58724108796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45992.58724108796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45992.58724108796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45992.58724108796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45992.58724108796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45992.58724108796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45992.58724108796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45992.58724108796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45992.58724108796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45992.58724108796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45992.58724108796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45992.58724108796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45992.58724108796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45992.58724108796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45992.58724108796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45992.58724108796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45992.58724108796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45992.58724108796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45992.58724108796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45992.58724108796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45992.58724108796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45992.58724108796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45992.58724108796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45992.58724108796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45992.58724108796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45992.58724108796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45992.58724108796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45992.58724108796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45992.58724108796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45992.58724108796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45992.58724108796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45992.58724108796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45992.58724108796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45992.58724108796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45992.58724108796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45992.58724108796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45992.58724108796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45992.58724108796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45992.58724108796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45992.58724108796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45992.58724108796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45992.58724108796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45992.58724108796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45992.58724108796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45992.58724108796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45992.58724108796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45992.58724108796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45992.58724108796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45992.58724108796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45992.58724108796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45992.58724108796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45992.58724108796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45992.58724108796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45992.58724108796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45992.58724108796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45992.58724108796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45992.58724108796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45992.58724108796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45992.58724108796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45992.58724108796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45992.58724108796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45992.58724108796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45992.58724108796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45992.58724108796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45992.58724108796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45992.58724108796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45992.58724108796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45992.58724108796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45992.58724108796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45992.58724108796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45992.58724108796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45992.58724108796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45992.58724108796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45992.58724108796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45992.58724108796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45992.58724108796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45992.58724108796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45992.58724108796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45992.58724108796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45992.58724108796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45992.58724108796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45992.58724108796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45992.58724108796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45992.58724108796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45992.58724108796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45992.58724108796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45992.58724108796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45992.58724108796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45992.58724108796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45992.58724108796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45992.58724108796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45992.58724108796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45992.58724108796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45992.58724108796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45992.58724108796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45992.58724108796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45992.58724108796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45992.58724108796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45992.58724108796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45992.58724108796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45992.58724108796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45992.58724108796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45992.58724108796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45992.58724108796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45992.58724108796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45992.58724108796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45992.58724108796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45992.58724108796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45992.58724108796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45992.58724108796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45992.58724108796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45992.58724108796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45992.58724108796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45992.58724108796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45992.58724108796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45992.58724108796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45992.58724108796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45992.58724108796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45992.58724108796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45992.58724108796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45992.58724108796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45992.58724108796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45992.58724108796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45992.58724108796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45992.58724108796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45992.58724108796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45992.58724108796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45992.58724108796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45992.58724108796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45992.58724108796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45992.58724108796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45992.58724108796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45992.58724108796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45992.58724108796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45992.58724108796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45992.58724108796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45992.58724108796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45992.58724108796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45992.58724108796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45992.58724108796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45992.58724108796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45992.58724108796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45992.58724108796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45992.58724108796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45992.58724108796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45992.58724108796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45992.58724108796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45992.58724108796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45992.58724108796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45992.58724108796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45992.58724108796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45992.58724108796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45992.58724108796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45992.58724108796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45992.58724108796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45992.58724108796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45992.58724108796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45992.58724108796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45992.58724108796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45992.58724108796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45992.58724108796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45992.58724108796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45992.58724108796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45992.58724108796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45992.58724108796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45992.58724108796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45992.58724108796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45992.58724108796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45992.58724108796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45992.58724108796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45992.58724108796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45992.58724108796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45992.58724108796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45992.58724108796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45992.58724108796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45992.58724108796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45992.58724108796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45992.58724108796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45992.58724108796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45992.58724108796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45992.58724108796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45992.58724108796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45992.58724108796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45992.58724108796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45992.58724108796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45992.58724108796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45992.58724108796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45992.58724108796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45992.58724108796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45992.58724108796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45992.58724108796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45992.58724108796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45992.58724108796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45992.58724108796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45992.58724108796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45992.58724108796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45992.58724108796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45992.58724108796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45992.58724108796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45992.58724108796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45992.58724108796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45992.58724108796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45992.58724108796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45992.58724108796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45992.58724108796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45992.58724108796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45992.58724108796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45992.58724108796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45992.58724108796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45992.58724108796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45992.58724108796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45992.58724108796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45992.58724108796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45992.58724108796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45992.58724108796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45992.58724108796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45992.58724108796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45992.58724108796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45992.58724108796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45992.58724108796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45992.58724108796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45992.58724108796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45992.58724108796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45992.58724108796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45992.58724108796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45992.58724108796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45992.58724108796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45992.58724108796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45992.58724108796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45992.58724108796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45992.58724108796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45992.58724108796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45992.58724108796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45992.58724108796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45992.58724108796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45992.58724108796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45992.58724108796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45992.58724108796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45992.58724108796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45992.58724108796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45992.58724108796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45992.58724108796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45992.58724108796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45992.58724108796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45992.58724108796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45992.58724108796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45992.58724108796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45992.58724108796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45992.58724108796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45992.58724108796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45992.58724108796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45992.58724108796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45992.58724108796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45992.58724108796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45992.58724108796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45992.58724108796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45992.58724108796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45992.58724108796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45992.58724108796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45992.58724108796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45992.58724108796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45992.58724108796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45992.58724108796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45992.58724108796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45992.58724108796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45992.58724108796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45992.58724108796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45992.58724108796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45992.58724108796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45992.58724108796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45992.58724108796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45992.58724108796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45992.58724108796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45992.58724108796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45992.58724108796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45992.58724108796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45992.58724108796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45992.58724108796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45992.58724108796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45992.58724108796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45992.58724108796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45992.58724108796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45992.58724108796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45992.58724108796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45992.58724108796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45992.58724108796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45992.58724108796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45992.58724108796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45992.58724108796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45992.58724108796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45992.58724108796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45992.58724108796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45992.58724108796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45992.58724108796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45992.58724108796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45992.58724108796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45992.58724108796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45992.58724108796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45992.58724108796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45992.58724108796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45992.58724108796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45992.58724108796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45992.58724108796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45992.58724108796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45992.58724108796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45992.58724108796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45992.58724108796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45992.58724108796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45992.58724108796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45992.58724108796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45992.58724108796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45992.58724108796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45992.58724108796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45992.58724108796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45992.58724108796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45992.58724108796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45992.58724108796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45992.58724108796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45992.58724108796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45992.58724108796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tabSelected="1" workbookViewId="0">
      <selection activeCell="E8" sqref="E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289.10652349536394</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1" ca="1" si="0">IFERROR(NOW()-F3,"")</f>
        <v>45992.58724108796</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34729</v>
      </c>
      <c r="E4" s="91" t="s">
        <v>39106</v>
      </c>
      <c r="F4" s="92"/>
      <c r="G4" s="93">
        <f t="shared" ca="1" si="0"/>
        <v>45992.58724108796</v>
      </c>
      <c r="H4" s="92" t="s">
        <v>39199</v>
      </c>
      <c r="I4" s="110" t="str">
        <f>IFERROR(VLOOKUP(D4,DB!A:F,6,0),"")</f>
        <v>SCECO</v>
      </c>
      <c r="J4" s="110" t="str">
        <f>IFERROR(VLOOKUP(D4,DB!A:G,7,0),"")</f>
        <v>Vandalized</v>
      </c>
      <c r="K4" s="94" t="s">
        <v>39200</v>
      </c>
      <c r="L4" s="88" t="str">
        <f>IFERROR(VLOOKUP(D4,DB!A:I,9,0),"")</f>
        <v>Latis</v>
      </c>
    </row>
    <row r="5" spans="1:16" ht="15" customHeight="1">
      <c r="A5" s="110"/>
      <c r="B5" s="110" t="str">
        <f>IFERROR(VLOOKUP(D6,DB!A:K,11,0),"")</f>
        <v/>
      </c>
      <c r="C5" s="90"/>
      <c r="D5" s="150"/>
      <c r="E5" s="91"/>
      <c r="F5" s="92"/>
      <c r="G5" s="93">
        <f t="shared" ca="1" si="0"/>
        <v>45992.58724108796</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45992.58724108796</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45992.58724108796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45992.58724108796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45992.58724108796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45992.58724108796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45992.58724108796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75" ca="1" si="1">IFERROR(NOW()-F12,"")</f>
        <v>45992.58724108796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45992.58724108796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45992.58724108796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45992.58724108796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45992.58724108796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45992.58724108796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45992.58724108796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45992.58724108796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45992.58724108796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45992.58724108796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45992.58724108796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45992.58724108796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45992.58724108796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45992.58724108796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45992.58724108796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45992.58724108796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45992.58724108796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45992.58724108796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45992.58724108796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45992.58724108796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45992.58724108796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45992.58724108796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45992.58724108796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45992.58724108796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45992.58724108796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45992.58724108796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45992.58724108796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45992.58724108796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45992.58724108796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45992.58724108796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45992.58724108796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45992.58724108796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45992.58724108796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45992.58724108796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45992.58724108796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45992.58724108796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45992.58724108796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45992.58724108796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45992.58724108796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45992.58724108796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45992.58724108796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45992.58724108796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45992.58724108796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45992.58724108796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45992.58724108796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45992.58724108796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45992.58724108796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45992.58724108796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45992.58724108796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45992.58724108796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45992.58724108796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45992.58724108796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45992.58724108796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45992.58724108796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45992.58724108796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45992.58724108796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45992.58724108796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45992.58724108796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45992.58724108796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45992.58724108796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45992.58724108796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45992.58724108796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45992.58724108796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45992.58724108796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ref="G76:G139" ca="1" si="2">IFERROR(NOW()-F76,"")</f>
        <v>45992.58724108796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45992.58724108796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45992.58724108796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45992.58724108796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45992.58724108796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45992.58724108796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45992.58724108796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45992.58724108796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45992.58724108796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45992.58724108796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45992.58724108796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45992.58724108796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45992.58724108796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45992.58724108796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45992.58724108796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45992.58724108796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45992.58724108796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45992.58724108796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45992.58724108796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45992.58724108796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45992.58724108796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45992.58724108796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45992.58724108796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45992.58724108796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45992.58724108796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45992.58724108796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45992.58724108796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45992.58724108796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45992.58724108796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45992.58724108796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45992.58724108796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45992.58724108796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45992.58724108796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45992.58724108796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45992.58724108796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45992.58724108796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45992.58724108796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45992.58724108796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45992.58724108796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45992.58724108796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45992.58724108796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45992.58724108796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45992.58724108796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45992.58724108796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45992.58724108796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45992.58724108796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45992.58724108796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45992.58724108796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45992.58724108796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45992.58724108796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45992.58724108796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45992.58724108796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45992.58724108796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45992.58724108796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45992.58724108796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45992.58724108796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45992.58724108796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45992.58724108796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45992.58724108796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45992.58724108796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45992.58724108796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45992.58724108796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45992.58724108796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45992.58724108796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ref="G140:G203" ca="1" si="3">IFERROR(NOW()-F140,"")</f>
        <v>45992.58724108796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45992.58724108796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45992.58724108796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45992.58724108796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45992.58724108796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45992.58724108796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45992.58724108796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45992.58724108796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45992.58724108796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45992.58724108796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45992.58724108796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45992.58724108796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45992.58724108796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45992.58724108796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45992.58724108796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45992.58724108796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45992.58724108796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45992.58724108796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45992.58724108796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45992.58724108796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45992.58724108796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45992.58724108796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45992.58724108796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45992.58724108796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45992.58724108796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45992.58724108796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45992.58724108796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45992.58724108796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45992.58724108796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45992.58724108796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45992.58724108796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45992.58724108796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45992.58724108796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45992.58724108796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45992.58724108796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45992.58724108796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45992.58724108796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45992.58724108796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45992.58724108796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45992.58724108796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45992.58724108796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45992.58724108796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45992.58724108796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45992.58724108796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45992.58724108796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45992.58724108796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45992.58724108796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45992.58724108796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45992.58724108796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45992.58724108796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45992.58724108796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45992.58724108796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45992.58724108796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45992.58724108796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45992.58724108796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45992.58724108796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45992.58724108796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45992.58724108796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45992.58724108796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45992.58724108796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45992.58724108796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45992.58724108796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45992.58724108796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45992.58724108796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ref="G204:G249" ca="1" si="4">IFERROR(NOW()-F204,"")</f>
        <v>45992.58724108796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45992.58724108796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45992.58724108796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45992.58724108796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45992.58724108796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45992.58724108796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45992.58724108796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45992.58724108796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45992.58724108796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45992.58724108796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45992.58724108796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45992.58724108796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45992.58724108796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45992.58724108796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45992.58724108796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45992.58724108796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45992.58724108796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45992.58724108796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45992.58724108796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45992.58724108796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45992.58724108796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45992.58724108796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45992.58724108796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45992.58724108796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45992.58724108796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45992.58724108796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45992.58724108796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45992.58724108796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45992.58724108796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45992.58724108796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45992.58724108796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45992.58724108796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45992.58724108796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45992.58724108796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45992.58724108796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45992.58724108796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45992.58724108796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45992.58724108796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45992.58724108796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45992.58724108796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45992.58724108796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45992.58724108796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45992.58724108796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45992.58724108796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45992.58724108796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45992.58724108796</v>
      </c>
      <c r="H249" s="92"/>
      <c r="I249" s="110" t="str">
        <f>IFERROR(VLOOKUP(D249,DB!A:F,6,0),"")</f>
        <v/>
      </c>
      <c r="J249" s="110" t="str">
        <f>IFERROR(VLOOKUP(D249,DB!A:G,7,0),"")</f>
        <v/>
      </c>
      <c r="K249" s="94"/>
      <c r="L249" s="88" t="str">
        <f>IFERROR(VLOOKUP(D249,DB!A:I,9,0),"")</f>
        <v/>
      </c>
    </row>
  </sheetData>
  <dataValidations count="2">
    <dataValidation allowBlank="1" showInputMessage="1" showErrorMessage="1" sqref="E1" xr:uid="{A4F81451-56CC-4543-9497-104C4E44EE4B}"/>
    <dataValidation type="list" allowBlank="1" showInputMessage="1" showErrorMessage="1" sqref="E2:E2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100.75518090277183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66.398363773143501</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43.926129976847733</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11.213942476846569</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154"/>
      <c r="E6" s="37"/>
      <c r="F6" s="38"/>
      <c r="G6" s="105">
        <f ca="1">IFERROR(NOW()-F6,"")</f>
        <v>45992.58724108796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45992.58724108796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45992.58724108796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45992.58724108796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45992.58724108796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45992.58724108796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45992.58724108796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45992.58724108796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45992.58724108796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45992.58724108796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45992.58724108796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45992.58724108796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45992.58724108796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45992.58724108796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45992.58724108796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45992.58724108796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45992.58724108796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45992.58724108796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45992.58724108796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45992.58724108796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45992.58724108796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45992.58724108796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45992.58724108796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45992.58724108796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45992.58724108796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45992.58724108796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45992.58724108796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45992.58724108796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45992.58724108796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45992.58724108796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45992.58724108796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45992.58724108796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45992.58724108796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45992.58724108796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45992.58724108796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45992.58724108796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45992.58724108796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45992.58724108796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45992.58724108796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45992.58724108796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45992.58724108796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45992.58724108796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45992.58724108796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45992.58724108796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45992.58724108796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45992.58724108796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45992.58724108796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45992.58724108796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45992.58724108796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45992.58724108796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45992.58724108796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45992.58724108796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45992.58724108796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45992.58724108796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45992.58724108796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45992.58724108796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45992.58724108796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45992.58724108796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45992.58724108796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45992.58724108796</v>
      </c>
      <c r="H65" s="38"/>
      <c r="I65" s="37" t="str">
        <f>IFERROR(VLOOKUP(D65,DB!A:F,6,0),"")</f>
        <v/>
      </c>
      <c r="J65" s="37" t="str">
        <f>IFERROR(VLOOKUP(D65,DB!A:G,7,0),"")</f>
        <v/>
      </c>
      <c r="K65" s="37"/>
      <c r="L65" s="37" t="str">
        <f>IFERROR(VLOOKUP(D65,DB!A:I,9,0),"")</f>
        <v/>
      </c>
    </row>
    <row r="66" spans="1:12">
      <c r="A66" s="151"/>
      <c r="B66" s="151" t="str">
        <f>IFERROR(VLOOKUP(D66,DB!A:K,11,0),"")</f>
        <v/>
      </c>
      <c r="C66" s="151"/>
      <c r="D66" s="151"/>
      <c r="E66" s="151"/>
      <c r="F66" s="152"/>
      <c r="G66" s="153">
        <f ca="1">IFERROR(NOW()-F66,"")</f>
        <v>45992.58724108796</v>
      </c>
      <c r="H66" s="152"/>
      <c r="I66" s="151" t="str">
        <f>IFERROR(VLOOKUP(D66,DB!A:F,6,0),"")</f>
        <v/>
      </c>
      <c r="J66" s="151" t="str">
        <f>IFERROR(VLOOKUP(D66,DB!A:G,7,0),"")</f>
        <v/>
      </c>
      <c r="K66" s="151"/>
      <c r="L66" s="151"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45992.58724108796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45992.58724108796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45992.58724108796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45992.58724108796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45992.58724108796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45992.58724108796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45992.58724108796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45992.58724108796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45992.58724108796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45992.58724108796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45992.58724108796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45992.58724108796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45992.58724108796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45992.58724108796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45992.58724108796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45992.58724108796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45992.58724108796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45992.58724108796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45992.58724108796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45992.58724108796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45992.58724108796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45992.58724108796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45992.58724108796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45992.58724108796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45992.58724108796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45992.58724108796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45992.58724108796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45992.58724108796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45992.58724108796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45992.58724108796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45992.58724108796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45992.58724108796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45992.58724108796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45992.58724108796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45992.58724108796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45992.58724108796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45992.58724108796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45992.58724108796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45992.58724108796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45992.58724108796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45992.58724108796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45992.58724108796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45992.58724108796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45992.58724108796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45992.58724108796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45992.58724108796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45992.58724108796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45992.58724108796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45992.58724108796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45992.58724108796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45992.58724108796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45992.58724108796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45992.58724108796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45992.58724108796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45992.58724108796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45992.58724108796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45992.58724108796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45992.58724108796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45992.58724108796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45992.58724108796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45992.58724108796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45992.58724108796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45992.58724108796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45992.58724108796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45992.58724108796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45992.58724108796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45992.58724108796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45992.58724108796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45992.58724108796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45992.58724108796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45992.58724108796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45992.58724108796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45992.58724108796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45992.58724108796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45992.58724108796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45992.58724108796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45992.58724108796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45992.58724108796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45992.58724108796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45992.58724108796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45992.58724108796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45992.58724108796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45992.58724108796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45992.58724108796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45992.58724108796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45992.58724108796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45992.58724108796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45992.58724108796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45992.58724108796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45992.58724108796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45992.58724108796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45992.58724108796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45992.58724108796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45992.58724108796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45992.58724108796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45992.58724108796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45992.58724108796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45992.58724108796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45992.58724108796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45992.58724108796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45992.58724108796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45992.58724108796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45992.58724108796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45992.58724108796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45992.58724108796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45992.58724108796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45992.58724108796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45992.58724108796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45992.58724108796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45992.58724108796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45992.58724108796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45992.58724108796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45992.58724108796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45992.58724108796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45992.58724108796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45992.58724108796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45992.58724108796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45992.58724108796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45992.58724108796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45992.58724108796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45992.58724108796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45992.58724108796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45992.58724108796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45992.58724108796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45992.58724108796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45992.58724108796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45992.58724108796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45992.58724108796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45992.58724108796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45992.58724108796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45992.58724108796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45992.58724108796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45992.58724108796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45992.58724108796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45992.58724108796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45992.58724108796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45992.58724108796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45992.58724108796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45992.58724108796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45992.58724108796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45992.58724108796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45992.58724108796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45992.58724108796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45992.58724108796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45992.58724108796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45992.58724108796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45992.58724108796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45992.58724108796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45992.58724108796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45992.58724108796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45992.58724108796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45992.58724108796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45992.58724108796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45992.58724108796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45992.58724108796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45992.58724108796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45992.58724108796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45992.58724108796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45992.58724108796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45992.58724108796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45992.58724108796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45992.58724108796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45992.58724108796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45992.58724108796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45992.58724108796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45992.58724108796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45992.58724108796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45992.58724108796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45992.58724108796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45992.58724108796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45992.58724108796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45992.58724108796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45992.58724108796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45992.58724108796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45992.58724108796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45992.58724108796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45992.58724108796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45992.58724108796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45992.58724108796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45992.58724108796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45992.58724108796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45992.58724108796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45992.58724108796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45992.58724108796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45992.58724108796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45992.58724108796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45992.58724108796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45992.58724108796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45992.58724108796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45992.58724108796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45992.58724108796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45992.58724108796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45992.58724108796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45992.58724108796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45992.58724108796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45992.58724108796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45992.58724108796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45992.58724108796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45992.58724108796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45992.58724108796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45992.58724108796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45992.58724108796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45992.58724108796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45992.58724108796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45992.58724108796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45992.58724108796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45992.58724108796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45992.58724108796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45992.58724108796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45992.58724108796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45992.58724108796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45992.58724108796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45992.58724108796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45992.58724108796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45992.58724108796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45992.58724108796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45992.58724108796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45992.58724108796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45992.58724108796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45992.58724108796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45992.58724108796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45992.58724108796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45992.58724108796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45992.58724108796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45992.58724108796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45992.58724108796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45992.58724108796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45992.58724108796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45992.58724108796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45992.58724108796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45992.58724108796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45992.58724108796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45992.58724108796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45992.58724108796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45992.58724108796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45992.58724108796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45992.58724108796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45992.58724108796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45992.58724108796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45992.58724108796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45992.58724108796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45992.58724108796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45992.58724108796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45992.58724108796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45992.58724108796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45992.58724108796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45992.58724108796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45992.58724108796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45992.58724108796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45992.58724108796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45992.58724108796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45992.58724108796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45992.58724108796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45992.58724108796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45992.58724108796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45992.58724108796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45992.58724108796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45992.58724108796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45992.58724108796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45992.58724108796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45992.58724108796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45992.58724108796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45992.58724108796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45992.58724108796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45992.58724108796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45992.58724108796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45992.58724108796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45992.58724108796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45992.58724108796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45992.58724108796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45992.58724108796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45992.58724108796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45992.58724108796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45992.58724108796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45992.58724108796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45992.58724108796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45992.58724108796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45992.58724108796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45992.58724108796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45992.58724108796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45992.58724108796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45992.58724108796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45992.58724108796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45992.58724108796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45992.58724108796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45992.58724108796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45992.58724108796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45992.58724108796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45992.58724108796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45992.58724108796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45992.58724108796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45992.58724108796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45992.58724108796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45992.58724108796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45992.58724108796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45992.58724108796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45992.58724108796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45992.58724108796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45992.58724108796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45992.58724108796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45992.58724108796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45992.58724108796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45992.58724108796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45992.58724108796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45992.58724108796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45992.58724108796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45992.58724108796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45992.58724108796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45992.58724108796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45992.58724108796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45992.58724108796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45992.58724108796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45992.58724108796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45992.58724108796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45992.58724108796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45992.58724108796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45992.58724108796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45992.58724108796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45992.58724108796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45992.58724108796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45992.58724108796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45992.58724108796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45992.58724108796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45992.58724108796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45992.58724108796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45992.58724108796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45992.58724108796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45992.58724108796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45992.58724108796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45992.58724108796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45992.58724108796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45992.58724108796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45992.58724108796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45992.58724108796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45992.58724108796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45992.58724108796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45992.58724108796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45992.58724108796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45992.58724108796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45992.58724108796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45992.58724108796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45992.58724108796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45992.58724108796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45992.58724108796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45992.58724108796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45992.58724108796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45992.58724108796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45992.58724108796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45992.58724108796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45992.58724108796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45992.58724108796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45992.58724108796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45992.58724108796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45992.58724108796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45992.58724108796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45992.58724108796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45992.58724108796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45992.58724108796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45992.58724108796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45992.58724108796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45992.58724108796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45992.58724108796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45992.58724108796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45992.58724108796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45992.58724108796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45992.58724108796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45992.58724108796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45992.58724108796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45992.58724108796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45992.58724108796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45992.58724108796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45992.58724108796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45992.58724108796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45992.58724108796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45992.58724108796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45992.58724108796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45992.58724108796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45992.58724108796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45992.58724108796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45992.58724108796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45992.58724108796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45992.58724108796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45992.58724108796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45992.58724108796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45992.58724108796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45992.58724108796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45992.58724108796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45992.58724108796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45992.58724108796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45992.58724108796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45992.58724108796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45992.58724108796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45992.58724108796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45992.58724108796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45992.58724108796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45992.58724108796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45992.58724108796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45992.58724108796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45992.58724108796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45992.58724108796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45992.58724108796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45992.58724108796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45992.58724108796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45992.58724108796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45992.58724108796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45992.58724108796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45992.58724108796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45992.58724108796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45992.58724108796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45992.58724108796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45992.58724108796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45992.58724108796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45992.58724108796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45992.58724108796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45992.58724108796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45992.58724108796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45992.58724108796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45992.58724108796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45992.58724108796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45992.58724108796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45992.58724108796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45992.58724108796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45992.58724108796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45992.58724108796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45992.58724108796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45992.58724108796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45992.58724108796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45992.58724108796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45992.58724108796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45992.58724108796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45992.58724108796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45992.58724108796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45992.58724108796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45992.58724108796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45992.58724108796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45992.58724108796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45992.58724108796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45992.58724108796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45992.58724108796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45992.58724108796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45992.58724108796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45992.58724108796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45992.58724108796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45992.58724108796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45992.58724108796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45992.58724108796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45992.58724108796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45992.58724108796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45992.58724108796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45992.58724108796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45992.58724108796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45992.58724108796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45992.58724108796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45992.58724108796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45992.58724108796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45992.58724108796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45992.58724108796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45992.58724108796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45992.58724108796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45992.58724108796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45992.58724108796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45992.58724108796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45992.58724108796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45992.58724108796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45992.58724108796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45992.58724108796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2025-12-01T11:05:53Z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