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71" documentId="120_S{2AC9BD13-BADA-5192-A53E-5A8FF88502F6}" xr6:coauthVersionLast="47" xr6:coauthVersionMax="47" xr10:uidLastSave="{AB925216-AD7E-4489-990E-8CDB0B655BDE}"/>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<sst xmlns="http://schemas.openxmlformats.org/spreadsheetml/2006/main" count="181567" uniqueCount="39151">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</sst>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338.14416550925671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46001.092591435183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46001.092591435183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46001.092591435183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46001.092591435183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46001.092591435183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46001.092591435183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46001.092591435183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46001.092591435183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46001.092591435183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46001.092591435183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46001.092591435183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46001.092591435183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46001.092591435183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46001.092591435183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46001.092591435183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46001.092591435183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46001.092591435183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46001.092591435183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46001.092591435183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46001.092591435183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46001.092591435183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46001.092591435183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46001.092591435183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46001.092591435183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46001.092591435183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46001.092591435183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46001.092591435183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46001.092591435183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46001.092591435183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46001.092591435183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46001.092591435183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46001.092591435183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46001.092591435183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46001.092591435183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46001.092591435183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46001.092591435183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46001.092591435183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46001.092591435183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46001.092591435183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46001.092591435183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46001.092591435183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46001.092591435183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46001.092591435183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46001.092591435183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46001.092591435183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46001.092591435183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46001.092591435183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46001.092591435183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46001.092591435183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46001.092591435183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46001.092591435183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46001.092591435183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46001.092591435183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46001.092591435183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46001.092591435183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46001.092591435183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46001.092591435183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46001.092591435183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46001.092591435183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46001.092591435183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46001.092591435183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46001.092591435183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46001.092591435183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46001.092591435183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46001.092591435183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46001.092591435183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46001.092591435183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46001.092591435183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46001.092591435183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46001.092591435183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46001.092591435183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46001.092591435183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46001.092591435183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46001.092591435183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46001.092591435183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46001.092591435183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46001.092591435183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46001.092591435183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46001.092591435183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46001.092591435183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46001.092591435183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46001.092591435183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46001.092591435183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46001.092591435183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46001.092591435183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46001.092591435183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46001.092591435183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46001.092591435183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46001.092591435183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46001.092591435183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46001.092591435183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46001.092591435183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46001.092591435183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46001.092591435183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46001.092591435183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46001.092591435183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46001.092591435183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46001.092591435183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46001.092591435183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46001.092591435183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46001.092591435183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46001.092591435183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46001.092591435183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46001.092591435183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46001.092591435183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46001.092591435183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46001.092591435183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46001.092591435183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46001.092591435183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46001.092591435183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46001.092591435183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46001.092591435183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46001.092591435183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46001.092591435183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46001.092591435183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46001.092591435183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46001.092591435183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46001.092591435183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46001.092591435183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46001.092591435183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46001.092591435183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46001.092591435183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46001.092591435183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46001.092591435183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46001.092591435183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46001.092591435183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46001.092591435183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46001.092591435183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46001.092591435183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46001.092591435183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46001.092591435183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46001.092591435183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46001.092591435183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46001.092591435183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46001.092591435183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46001.092591435183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46001.092591435183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46001.092591435183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46001.092591435183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46001.092591435183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46001.092591435183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46001.092591435183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46001.092591435183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46001.092591435183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46001.092591435183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46001.092591435183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46001.092591435183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46001.092591435183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46001.092591435183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46001.092591435183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46001.092591435183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46001.092591435183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46001.092591435183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46001.092591435183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46001.092591435183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46001.092591435183</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176.09275347222137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16.70517245370138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3.7372094907404971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0.2549872685194714</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46001.092591435183</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46001.092591435183</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46001.092591435183</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46001.092591435183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46001.092591435183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46001.092591435183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46001.092591435183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46001.092591435183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46001.092591435183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46001.092591435183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46001.092591435183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46001.092591435183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46001.092591435183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46001.092591435183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46001.092591435183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46001.092591435183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46001.092591435183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46001.092591435183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46001.092591435183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46001.092591435183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46001.092591435183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46001.092591435183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46001.092591435183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46001.092591435183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46001.092591435183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46001.092591435183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46001.092591435183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46001.092591435183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46001.092591435183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46001.092591435183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46001.092591435183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46001.092591435183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46001.092591435183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46001.092591435183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46001.092591435183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46001.092591435183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46001.092591435183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46001.092591435183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46001.092591435183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46001.092591435183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46001.092591435183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46001.092591435183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46001.092591435183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46001.092591435183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46001.092591435183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46001.092591435183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46001.092591435183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46001.092591435183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46001.092591435183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46001.092591435183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46001.092591435183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46001.092591435183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46001.092591435183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46001.092591435183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46001.092591435183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46001.092591435183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46001.092591435183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46001.092591435183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46001.092591435183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46001.092591435183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46001.092591435183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46001.092591435183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46001.092591435183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46001.092591435183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46001.092591435183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46001.092591435183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46001.092591435183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46001.092591435183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46001.092591435183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46001.092591435183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46001.092591435183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46001.092591435183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46001.092591435183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46001.092591435183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46001.092591435183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46001.092591435183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46001.092591435183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46001.092591435183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46001.092591435183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46001.092591435183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46001.092591435183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46001.092591435183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46001.092591435183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46001.092591435183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46001.092591435183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46001.092591435183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46001.092591435183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46001.092591435183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46001.092591435183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46001.092591435183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46001.092591435183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46001.092591435183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46001.092591435183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46001.092591435183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46001.092591435183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46001.092591435183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46001.092591435183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46001.092591435183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46001.092591435183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46001.092591435183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46001.092591435183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46001.092591435183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46001.092591435183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46001.092591435183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46001.092591435183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46001.092591435183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46001.092591435183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46001.092591435183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46001.092591435183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46001.092591435183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46001.092591435183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46001.092591435183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46001.092591435183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46001.092591435183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46001.092591435183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46001.092591435183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46001.092591435183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46001.092591435183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46001.092591435183</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46001.092591435183</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46001.092591435183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46001.092591435183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46001.092591435183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46001.092591435183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46001.092591435183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46001.092591435183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46001.092591435183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46001.092591435183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46001.092591435183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46001.092591435183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46001.092591435183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46001.092591435183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46001.092591435183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46001.092591435183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46001.092591435183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46001.092591435183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46001.092591435183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46001.092591435183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46001.092591435183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46001.092591435183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46001.092591435183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46001.092591435183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46001.092591435183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46001.092591435183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46001.092591435183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46001.092591435183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46001.092591435183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46001.092591435183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46001.092591435183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46001.092591435183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46001.092591435183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46001.092591435183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46001.092591435183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46001.092591435183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46001.092591435183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46001.092591435183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46001.092591435183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46001.092591435183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46001.092591435183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46001.092591435183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46001.092591435183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46001.092591435183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46001.092591435183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46001.092591435183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46001.092591435183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46001.092591435183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46001.092591435183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46001.092591435183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46001.092591435183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46001.092591435183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46001.092591435183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46001.092591435183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46001.092591435183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46001.092591435183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46001.092591435183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46001.092591435183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46001.092591435183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46001.092591435183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46001.092591435183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46001.092591435183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46001.092591435183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46001.092591435183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46001.092591435183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46001.092591435183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46001.092591435183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46001.092591435183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46001.092591435183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46001.092591435183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46001.092591435183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46001.092591435183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46001.092591435183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46001.092591435183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46001.092591435183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46001.092591435183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46001.092591435183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46001.092591435183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46001.092591435183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46001.092591435183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46001.092591435183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46001.092591435183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46001.092591435183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46001.092591435183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46001.092591435183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46001.092591435183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46001.092591435183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46001.092591435183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46001.092591435183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46001.092591435183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46001.092591435183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46001.092591435183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46001.092591435183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46001.092591435183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46001.092591435183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46001.092591435183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46001.092591435183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46001.092591435183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46001.092591435183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46001.092591435183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46001.092591435183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46001.092591435183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46001.092591435183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46001.092591435183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46001.092591435183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46001.092591435183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46001.092591435183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46001.092591435183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46001.092591435183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46001.092591435183</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46001.092591435183</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46001.092591435183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46001.092591435183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46001.092591435183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46001.092591435183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46001.092591435183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46001.092591435183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46001.092591435183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46001.092591435183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46001.092591435183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46001.092591435183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46001.092591435183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46001.092591435183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46001.092591435183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46001.092591435183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46001.092591435183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46001.092591435183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46001.092591435183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46001.092591435183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46001.092591435183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46001.092591435183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46001.092591435183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46001.092591435183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46001.092591435183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46001.092591435183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46001.092591435183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46001.092591435183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46001.092591435183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46001.092591435183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46001.092591435183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46001.092591435183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46001.092591435183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46001.092591435183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46001.092591435183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46001.092591435183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46001.092591435183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46001.092591435183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46001.092591435183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46001.092591435183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46001.092591435183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46001.092591435183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46001.092591435183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46001.092591435183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46001.092591435183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46001.092591435183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46001.092591435183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46001.092591435183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46001.092591435183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46001.092591435183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46001.092591435183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46001.092591435183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46001.092591435183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46001.092591435183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46001.092591435183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46001.092591435183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46001.092591435183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46001.092591435183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46001.092591435183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46001.092591435183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46001.092591435183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46001.092591435183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46001.092591435183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46001.092591435183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46001.092591435183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46001.092591435183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46001.092591435183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46001.092591435183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46001.092591435183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46001.092591435183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46001.092591435183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46001.092591435183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46001.092591435183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46001.092591435183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46001.092591435183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46001.092591435183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46001.092591435183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46001.092591435183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46001.092591435183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46001.092591435183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46001.092591435183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46001.092591435183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46001.092591435183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46001.092591435183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46001.092591435183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46001.092591435183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46001.092591435183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46001.092591435183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46001.092591435183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46001.092591435183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46001.092591435183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46001.092591435183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46001.092591435183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46001.092591435183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46001.092591435183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46001.092591435183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46001.092591435183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46001.092591435183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46001.092591435183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46001.092591435183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46001.092591435183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46001.092591435183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46001.092591435183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46001.092591435183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46001.092591435183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46001.092591435183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46001.092591435183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46001.092591435183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46001.092591435183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46001.092591435183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46001.092591435183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46001.092591435183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46001.092591435183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46001.092591435183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46001.092591435183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46001.092591435183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46001.092591435183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46001.092591435183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46001.092591435183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46001.092591435183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46001.092591435183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46001.092591435183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46001.092591435183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46001.092591435183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46001.092591435183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46001.092591435183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46001.092591435183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46001.092591435183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46001.092591435183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46001.092591435183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46001.092591435183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46001.092591435183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46001.092591435183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46001.092591435183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46001.092591435183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46001.092591435183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46001.092591435183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46001.092591435183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46001.092591435183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46001.092591435183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46001.092591435183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46001.092591435183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46001.092591435183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46001.092591435183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46001.092591435183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46001.092591435183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46001.092591435183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46001.092591435183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46001.092591435183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46001.092591435183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46001.092591435183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46001.092591435183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46001.092591435183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46001.092591435183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46001.092591435183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46001.092591435183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46001.092591435183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46001.092591435183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46001.092591435183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46001.092591435183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46001.092591435183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46001.092591435183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46001.092591435183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46001.092591435183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46001.092591435183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46001.092591435183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46001.092591435183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46001.092591435183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46001.092591435183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46001.092591435183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46001.092591435183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46001.092591435183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46001.092591435183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46001.092591435183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46001.092591435183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46001.092591435183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46001.092591435183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46001.092591435183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46001.092591435183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46001.092591435183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46001.092591435183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46001.092591435183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46001.092591435183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46001.092591435183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46001.092591435183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46001.092591435183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46001.092591435183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46001.092591435183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46001.092591435183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46001.092591435183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46001.092591435183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46001.092591435183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46001.092591435183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46001.092591435183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46001.092591435183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46001.092591435183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46001.092591435183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46001.092591435183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46001.092591435183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46001.092591435183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46001.092591435183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46001.092591435183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46001.092591435183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46001.092591435183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46001.092591435183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46001.092591435183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46001.092591435183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46001.092591435183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46001.092591435183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46001.092591435183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46001.092591435183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46001.092591435183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46001.092591435183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46001.092591435183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46001.092591435183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46001.092591435183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46001.092591435183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46001.092591435183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46001.092591435183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46001.092591435183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46001.092591435183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46001.092591435183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46001.092591435183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46001.092591435183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46001.092591435183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46001.092591435183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46001.092591435183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46001.092591435183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46001.092591435183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46001.092591435183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46001.092591435183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46001.092591435183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46001.092591435183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46001.092591435183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46001.092591435183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46001.092591435183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46001.092591435183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46001.092591435183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46001.092591435183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46001.092591435183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46001.092591435183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46001.092591435183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46001.092591435183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46001.092591435183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46001.092591435183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46001.092591435183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46001.092591435183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46001.092591435183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46001.092591435183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46001.092591435183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46001.092591435183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46001.092591435183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46001.092591435183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46001.092591435183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46001.092591435183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46001.092591435183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46001.092591435183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46001.092591435183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46001.092591435183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46001.092591435183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46001.092591435183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46001.092591435183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46001.092591435183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46001.092591435183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46001.092591435183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46001.092591435183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46001.092591435183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46001.092591435183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46001.092591435183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46001.092591435183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46001.092591435183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46001.092591435183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46001.092591435183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46001.092591435183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46001.092591435183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46001.092591435183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46001.092591435183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46001.092591435183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46001.092591435183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46001.092591435183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46001.092591435183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46001.092591435183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46001.092591435183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46001.092591435183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46001.092591435183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46001.092591435183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46001.092591435183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46001.092591435183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46001.092591435183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46001.092591435183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46001.092591435183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46001.092591435183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46001.092591435183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46001.092591435183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46001.092591435183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46001.092591435183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46001.092591435183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46001.092591435183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46001.092591435183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46001.092591435183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46001.092591435183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46001.092591435183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46001.092591435183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46001.092591435183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46001.092591435183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46001.092591435183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46001.092591435183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46001.092591435183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46001.092591435183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46001.092591435183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46001.092591435183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46001.092591435183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46001.092591435183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46001.092591435183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46001.092591435183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46001.092591435183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46001.092591435183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46001.092591435183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46001.092591435183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46001.092591435183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46001.092591435183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46001.092591435183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46001.092591435183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46001.092591435183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46001.092591435183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46001.092591435183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46001.092591435183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46001.092591435183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46001.092591435183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46001.092591435183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46001.092591435183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46001.092591435183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46001.092591435183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46001.092591435183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46001.092591435183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46001.092591435183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46001.092591435183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46001.092591435183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46001.092591435183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46001.092591435183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46001.092591435183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46001.092591435183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46001.092591435183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46001.092591435183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46001.092591435183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46001.092591435183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46001.092591435183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46001.092591435183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46001.092591435183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46001.092591435183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46001.092591435183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46001.092591435183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46001.092591435183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46001.092591435183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46001.092591435183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46001.092591435183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46001.092591435183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46001.092591435183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46001.092591435183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46001.092591435183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46001.092591435183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46001.092591435183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46001.092591435183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46001.092591435183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46001.092591435183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46001.092591435183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46001.092591435183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46001.092591435183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46001.092591435183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46001.092591435183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46001.092591435183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46001.092591435183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46001.092591435183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46001.092591435183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46001.092591435183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46001.092591435183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46001.092591435183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46001.092591435183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46001.092591435183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46001.092591435183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46001.092591435183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46001.092591435183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46001.092591435183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46001.092591435183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46001.092591435183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46001.092591435183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46001.092591435183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46001.092591435183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46001.092591435183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46001.092591435183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46001.092591435183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46001.092591435183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46001.092591435183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46001.092591435183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46001.092591435183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46001.092591435183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46001.092591435183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46001.092591435183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46001.092591435183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46001.092591435183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46001.092591435183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46001.092591435183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46001.092591435183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46001.092591435183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46001.092591435183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46001.092591435183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46001.092591435183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46001.092591435183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46001.092591435183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46001.092591435183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46001.092591435183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46001.092591435183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46001.092591435183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46001.092591435183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46001.092591435183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46001.092591435183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46001.092591435183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46001.092591435183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46001.092591435183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46001.092591435183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46001.092591435183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46001.092591435183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46001.092591435183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46001.092591435183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46001.092591435183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46001.092591435183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46001.092591435183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46001.092591435183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46001.092591435183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46001.092591435183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46001.092591435183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46001.092591435183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46001.092591435183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46001.092591435183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46001.092591435183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46001.092591435183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46001.092591435183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46001.092591435183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46001.092591435183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46001.092591435183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46001.092591435183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46001.092591435183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46001.092591435183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46001.092591435183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46001.092591435183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46001.092591435183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46001.092591435183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46001.092591435183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46001.092591435183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46001.092591435183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46001.092591435183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46001.092591435183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46001.092591435183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46001.092591435183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46001.092591435183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46001.092591435183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46001.092591435183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46001.092591435183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46001.092591435183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46001.092591435183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46001.092591435183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46001.092591435183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46001.092591435183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46001.092591435183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46001.092591435183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46001.092591435183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46001.092591435183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46001.092591435183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46001.092591435183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46001.092591435183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46001.092591435183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46001.092591435183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46001.092591435183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46001.092591435183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46001.092591435183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46001.092591435183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46001.092591435183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46001.092591435183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46001.092591435183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46001.092591435183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46001.092591435183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46001.092591435183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46001.092591435183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46001.092591435183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46001.092591435183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46001.092591435183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46001.092591435183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46001.092591435183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46001.092591435183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46001.092591435183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46001.092591435183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46001.092591435183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46001.092591435183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46001.092591435183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46001.092591435183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46001.092591435183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46001.092591435183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46001.092591435183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46001.092591435183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46001.092591435183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46001.092591435183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46001.092591435183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46001.092591435183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46001.092591435183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46001.092591435183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46001.092591435183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46001.092591435183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46001.092591435183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46001.092591435183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46001.092591435183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46001.092591435183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46001.092591435183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46001.092591435183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46001.092591435183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46001.092591435183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46001.092591435183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46001.092591435183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46001.092591435183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46001.092591435183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46001.092591435183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46001.092591435183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46001.092591435183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46001.092591435183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46001.092591435183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46001.092591435183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46001.092591435183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46001.092591435183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46001.092591435183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46001.092591435183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46001.092591435183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46001.092591435183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46001.092591435183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46001.092591435183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46001.092591435183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46001.092591435183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46001.092591435183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46001.092591435183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46001.092591435183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46001.092591435183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46001.092591435183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46001.092591435183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46001.092591435183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46001.092591435183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46001.092591435183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46001.092591435183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46001.092591435183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46001.092591435183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46001.092591435183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46001.092591435183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46001.092591435183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46001.092591435183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46001.092591435183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46001.092591435183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46001.092591435183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46001.092591435183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46001.092591435183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46001.092591435183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46001.092591435183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46001.092591435183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46001.092591435183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46001.092591435183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46001.092591435183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46001.092591435183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46001.092591435183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46001.092591435183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46001.092591435183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46001.092591435183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46001.092591435183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46001.092591435183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46001.092591435183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46001.092591435183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46001.092591435183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46001.092591435183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46001.092591435183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46001.092591435183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46001.092591435183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46001.092591435183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46001.092591435183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46001.092591435183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46001.092591435183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46001.092591435183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46001.092591435183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46001.092591435183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46001.092591435183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46001.092591435183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46001.092591435183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46001.092591435183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46001.092591435183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46001.092591435183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46001.092591435183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46001.092591435183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46001.092591435183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46001.092591435183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46001.092591435183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46001.092591435183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46001.092591435183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46001.092591435183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46001.092591435183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46001.092591435183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46001.092591435183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46001.092591435183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46001.092591435183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46001.092591435183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46001.092591435183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46001.092591435183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46001.092591435183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46001.092591435183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46001.092591435183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46001.092591435183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46001.092591435183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46001.092591435183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46001.092591435183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46001.092591435183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46001.092591435183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46001.092591435183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46001.092591435183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46001.092591435183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46001.092591435183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46001.092591435183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46001.092591435183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46001.092591435183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46001.092591435183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46001.092591435183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46001.092591435183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46001.092591435183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46001.092591435183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46001.092591435183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46001.092591435183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46001.092591435183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46001.092591435183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46001.092591435183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46001.092591435183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46001.092591435183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46001.092591435183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46001.092591435183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46001.092591435183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46001.092591435183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46001.092591435183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46001.092591435183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46001.092591435183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46001.092591435183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46001.092591435183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46001.092591435183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46001.092591435183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46001.092591435183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46001.092591435183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46001.092591435183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46001.092591435183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46001.092591435183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46001.092591435183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46001.092591435183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46001.092591435183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46001.092591435183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46001.092591435183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46001.092591435183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46001.092591435183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46001.092591435183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46001.092591435183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46001.092591435183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46001.092591435183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46001.092591435183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46001.092591435183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46001.092591435183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46001.092591435183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46001.092591435183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46001.092591435183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46001.092591435183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46001.092591435183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46001.092591435183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46001.092591435183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46001.092591435183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46001.092591435183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46001.092591435183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46001.092591435183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46001.092591435183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46001.092591435183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46001.092591435183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46001.092591435183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46001.092591435183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46001.092591435183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46001.092591435183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46001.092591435183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46001.092591435183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46001.092591435183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46001.092591435183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46001.092591435183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46001.092591435183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46001.092591435183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46001.092591435183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46001.092591435183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46001.092591435183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46001.092591435183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46001.092591435183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46001.092591435183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46001.092591435183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46001.092591435183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46001.092591435183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46001.092591435183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46001.092591435183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46001.092591435183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46001.092591435183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46001.092591435183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46001.092591435183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46001.092591435183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46001.092591435183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46001.092591435183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46001.092591435183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46001.092591435183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46001.092591435183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46001.092591435183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46001.092591435183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46001.092591435183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46001.092591435183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46001.092591435183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46001.092591435183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46001.092591435183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46001.092591435183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46001.092591435183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46001.092591435183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46001.092591435183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46001.092591435183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46001.092591435183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46001.092591435183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46001.092591435183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46001.092591435183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46001.092591435183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46001.092591435183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46001.092591435183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46001.092591435183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46001.092591435183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46001.092591435183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46001.092591435183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46001.092591435183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46001.092591435183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46001.092591435183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46001.092591435183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46001.092591435183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46001.092591435183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46001.092591435183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46001.092591435183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46001.092591435183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46001.092591435183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46001.092591435183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46001.092591435183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46001.092591435183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46001.092591435183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46001.092591435183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46001.092591435183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46001.092591435183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46001.092591435183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46001.092591435183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46001.092591435183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46001.092591435183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46001.092591435183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46001.092591435183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46001.092591435183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46001.092591435183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46001.092591435183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46001.092591435183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46001.092591435183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46001.092591435183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46001.092591435183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46001.092591435183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46001.092591435183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46001.092591435183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46001.092591435183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46001.092591435183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46001.092591435183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46001.092591435183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46001.092591435183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46001.092591435183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46001.092591435183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46001.092591435183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46001.092591435183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46001.092591435183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46001.092591435183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46001.092591435183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46001.092591435183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46001.092591435183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46001.092591435183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46001.092591435183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46001.092591435183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46001.092591435183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46001.092591435183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46001.092591435183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46001.092591435183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46001.092591435183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46001.092591435183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46001.092591435183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46001.092591435183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46001.092591435183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46001.092591435183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46001.092591435183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46001.092591435183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46001.092591435183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46001.092591435183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46001.092591435183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46001.092591435183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46001.092591435183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46001.092591435183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46001.092591435183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46001.092591435183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46001.092591435183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46001.092591435183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46001.092591435183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46001.092591435183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46001.092591435183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46001.092591435183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46001.092591435183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46001.092591435183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46001.092591435183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46001.092591435183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46001.092591435183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46001.092591435183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46001.092591435183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46001.092591435183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46001.092591435183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46001.092591435183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46001.092591435183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46001.092591435183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46001.092591435183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46001.092591435183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46001.092591435183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46001.092591435183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46001.092591435183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46001.092591435183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46001.092591435183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46001.092591435183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46001.092591435183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46001.092591435183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46001.092591435183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46001.092591435183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46001.092591435183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46001.092591435183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46001.092591435183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46001.092591435183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46001.092591435183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46001.092591435183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46001.092591435183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46001.092591435183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46001.092591435183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46001.092591435183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46001.092591435183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46001.092591435183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46001.092591435183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46001.092591435183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46001.092591435183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46001.092591435183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46001.092591435183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46001.092591435183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46001.092591435183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46001.092591435183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46001.092591435183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46001.092591435183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46001.092591435183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46001.092591435183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46001.092591435183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46001.092591435183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46001.092591435183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46001.092591435183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46001.092591435183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46001.092591435183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46001.092591435183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46001.092591435183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46001.092591435183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46001.092591435183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46001.092591435183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297.61187384258665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2.2984479166625533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46001.092591435183</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8" ca="1" si="1">IFERROR(NOW()-F5,"")</f>
        <v>0.7743622685156879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0.15730208333116025</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0.35869097222166602</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46001.092591435183</v>
      </c>
      <c r="H8" s="91">
        <v>46000.54583333333</v>
      </c>
      <c r="I8" s="107" t="str">
        <f>IFERROR(VLOOKUP(D8,DB!A:F,6,0),"")</f>
        <v>SCECO</v>
      </c>
      <c r="J8" s="107" t="str">
        <f>IFERROR(VLOOKUP(D8,DB!A:G,7,0),"")</f>
        <v>Dead+Good</v>
      </c>
      <c r="K8" s="93" t="s">
        <v>39132</v>
      </c>
      <c r="L8" s="87" t="str">
        <f>IFERROR(VLOOKUP(D8,DB!A:I,9,0),"")</f>
        <v>Latis</v>
      </c>
    </row>
    <row r="9" spans="1:16" ht="15" customHeight="1">
      <c r="A9" s="155" t="s">
        <v>39133</v>
      </c>
      <c r="B9" s="107" t="str">
        <f>IFERROR(VLOOKUP(D9,DB!A:K,11,0),"")</f>
        <v>R4</v>
      </c>
      <c r="C9" s="89">
        <v>1</v>
      </c>
      <c r="D9" s="87" t="s">
        <v>29641</v>
      </c>
      <c r="E9" s="90" t="s">
        <v>39106</v>
      </c>
      <c r="F9" s="91">
        <v>46001.002905092595</v>
      </c>
      <c r="G9" s="92">
        <f t="shared" ca="1" si="1"/>
        <v>8.9686342587810941E-2</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46001.092591435183</v>
      </c>
      <c r="H10" s="91">
        <v>46000.575694444444</v>
      </c>
      <c r="I10" s="107" t="str">
        <f>IFERROR(VLOOKUP(D10,DB!A:F,6,0),"")</f>
        <v>SCECO</v>
      </c>
      <c r="J10" s="107" t="str">
        <f>IFERROR(VLOOKUP(D10,DB!A:G,7,0),"")</f>
        <v>Dead</v>
      </c>
      <c r="K10" s="93" t="s">
        <v>39130</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46001.092591435183</v>
      </c>
      <c r="H11" s="91">
        <v>46000.566666666666</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35950</v>
      </c>
      <c r="E12" s="90" t="s">
        <v>39106</v>
      </c>
      <c r="F12" s="91"/>
      <c r="G12" s="92">
        <f t="shared" ca="1" si="1"/>
        <v>46001.092591435183</v>
      </c>
      <c r="H12" s="91">
        <v>46000.472222222219</v>
      </c>
      <c r="I12" s="107" t="str">
        <f>IFERROR(VLOOKUP(D12,DB!A:F,6,0),"")</f>
        <v>SCECO</v>
      </c>
      <c r="J12" s="107" t="str">
        <f>IFERROR(VLOOKUP(D12,DB!A:G,7,0),"")</f>
        <v>Dead</v>
      </c>
      <c r="K12" s="93" t="s">
        <v>39130</v>
      </c>
      <c r="L12" s="87" t="str">
        <f>IFERROR(VLOOKUP(D12,DB!A:I,9,0),"")</f>
        <v>Latis</v>
      </c>
    </row>
    <row r="13" spans="1:16" ht="15" customHeight="1">
      <c r="A13" s="107" t="s">
        <v>39134</v>
      </c>
      <c r="B13" s="107" t="str">
        <f>IFERROR(VLOOKUP(D13,DB!A:K,11,0),"")</f>
        <v>R4</v>
      </c>
      <c r="C13" s="89">
        <v>1</v>
      </c>
      <c r="D13" s="87" t="s">
        <v>36539</v>
      </c>
      <c r="E13" s="90" t="s">
        <v>39106</v>
      </c>
      <c r="F13" s="91">
        <v>46001.012025462966</v>
      </c>
      <c r="G13" s="92">
        <f t="shared" ca="1" si="1"/>
        <v>8.0565972217300441E-2</v>
      </c>
      <c r="H13" s="91">
        <v>46000.68472222222</v>
      </c>
      <c r="I13" s="107" t="str">
        <f>IFERROR(VLOOKUP(D13,DB!A:F,6,0),"")</f>
        <v>Generator-SG</v>
      </c>
      <c r="J13" s="107" t="str">
        <f>IFERROR(VLOOKUP(D13,DB!A:G,7,0),"")</f>
        <v>NA</v>
      </c>
      <c r="K13" s="93" t="s">
        <v>39131</v>
      </c>
      <c r="L13" s="87" t="str">
        <f>IFERROR(VLOOKUP(D13,DB!A:I,9,0),"")</f>
        <v>Latis</v>
      </c>
    </row>
    <row r="14" spans="1:16" ht="15" customHeight="1">
      <c r="A14" s="107"/>
      <c r="B14" s="107" t="str">
        <f>IFERROR(VLOOKUP(D14,DB!A:K,11,0),"")</f>
        <v/>
      </c>
      <c r="C14" s="89"/>
      <c r="D14" s="87" t="s">
        <v>39135</v>
      </c>
      <c r="E14" s="90"/>
      <c r="F14" s="91"/>
      <c r="G14" s="92">
        <f t="shared" ca="1" si="1"/>
        <v>46001.092591435183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46001.092591435183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46001.092591435183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46001.092591435183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46001.092591435183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46001.092591435183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46001.092591435183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46001.092591435183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46001.092591435183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46001.092591435183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46001.092591435183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46001.092591435183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46001.092591435183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46001.092591435183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46001.092591435183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46001.092591435183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46001.092591435183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46001.092591435183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46001.092591435183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46001.092591435183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46001.092591435183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46001.092591435183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46001.092591435183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46001.092591435183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46001.092591435183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46001.092591435183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46001.092591435183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46001.092591435183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46001.092591435183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46001.092591435183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46001.092591435183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46001.092591435183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46001.092591435183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46001.092591435183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46001.092591435183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46001.092591435183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46001.092591435183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46001.092591435183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46001.092591435183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46001.092591435183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46001.092591435183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46001.092591435183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46001.092591435183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46001.092591435183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46001.092591435183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46001.092591435183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46001.092591435183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46001.092591435183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46001.092591435183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46001.092591435183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46001.092591435183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46001.092591435183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46001.092591435183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46001.092591435183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46001.092591435183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46001.092591435183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46001.092591435183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46001.092591435183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46001.092591435183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46001.092591435183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46001.092591435183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46001.092591435183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46001.092591435183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46001.092591435183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46001.092591435183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46001.092591435183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46001.092591435183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46001.092591435183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46001.092591435183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46001.092591435183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46001.092591435183</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109.26053124999453</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74.903714120366203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52.431480324070435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19.719292824069271</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3.9851030092540896</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46001.092591435183</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46001.092591435183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46001.092591435183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46001.092591435183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46001.092591435183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46001.092591435183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46001.092591435183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46001.092591435183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46001.092591435183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46001.092591435183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46001.092591435183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46001.092591435183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46001.092591435183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46001.092591435183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46001.092591435183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46001.092591435183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46001.092591435183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46001.092591435183</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0.28403819444065448</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0.11413078703481006</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46001.092591435183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46001.092591435183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46001.092591435183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46001.092591435183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46001.092591435183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46001.092591435183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46001.092591435183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46001.092591435183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46001.092591435183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46001.092591435183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46001.092591435183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46001.092591435183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46001.092591435183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46001.092591435183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46001.092591435183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46001.092591435183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46001.092591435183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46001.092591435183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46001.092591435183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46001.092591435183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46001.092591435183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46001.092591435183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46001.092591435183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46001.092591435183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46001.092591435183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46001.092591435183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46001.092591435183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46001.092591435183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46001.092591435183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46001.092591435183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46001.092591435183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46001.092591435183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46001.092591435183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46001.092591435183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46001.092591435183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46001.092591435183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46001.092591435183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46001.092591435183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46001.092591435183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46001.092591435183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46001.092591435183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46001.092591435183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46001.092591435183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46001.092591435183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46001.092591435183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46001.092591435183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46001.092591435183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46001.092591435183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46001.092591435183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46001.092591435183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46001.092591435183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46001.092591435183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46001.092591435183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46001.092591435183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46001.092591435183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46001.092591435183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46001.092591435183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46001.092591435183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46001.092591435183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46001.092591435183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46001.092591435183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46001.092591435183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46001.092591435183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46001.092591435183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46001.092591435183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46001.092591435183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46001.092591435183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46001.092591435183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46001.092591435183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46001.092591435183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46001.092591435183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46001.092591435183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46001.092591435183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46001.092591435183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46001.092591435183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46001.092591435183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46001.092591435183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46001.092591435183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46001.092591435183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46001.092591435183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46001.092591435183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46001.092591435183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46001.092591435183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46001.092591435183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46001.092591435183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46001.092591435183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46001.092591435183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46001.092591435183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46001.092591435183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46001.092591435183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46001.092591435183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46001.092591435183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46001.092591435183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46001.092591435183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46001.092591435183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46001.092591435183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46001.092591435183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46001.092591435183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46001.092591435183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46001.092591435183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46001.092591435183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46001.092591435183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46001.092591435183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46001.092591435183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46001.092591435183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46001.092591435183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46001.092591435183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46001.092591435183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46001.092591435183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46001.092591435183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46001.092591435183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46001.092591435183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46001.092591435183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46001.092591435183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46001.092591435183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46001.092591435183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46001.092591435183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46001.092591435183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46001.092591435183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46001.092591435183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46001.092591435183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46001.092591435183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46001.092591435183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46001.092591435183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46001.092591435183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46001.092591435183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46001.092591435183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46001.092591435183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46001.092591435183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46001.092591435183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46001.092591435183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46001.092591435183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46001.092591435183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46001.092591435183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46001.092591435183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46001.092591435183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46001.092591435183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46001.092591435183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46001.092591435183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46001.092591435183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46001.092591435183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46001.092591435183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46001.092591435183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46001.092591435183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46001.092591435183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46001.092591435183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46001.092591435183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46001.092591435183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46001.092591435183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46001.092591435183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46001.092591435183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46001.092591435183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46001.092591435183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46001.092591435183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46001.092591435183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46001.092591435183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46001.092591435183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46001.092591435183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46001.092591435183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46001.092591435183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46001.092591435183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46001.092591435183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46001.092591435183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46001.092591435183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46001.092591435183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46001.092591435183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46001.092591435183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46001.092591435183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46001.092591435183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46001.092591435183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46001.092591435183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46001.092591435183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46001.092591435183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46001.092591435183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46001.092591435183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46001.092591435183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46001.092591435183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46001.092591435183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46001.092591435183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46001.092591435183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46001.092591435183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46001.092591435183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46001.092591435183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46001.092591435183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46001.092591435183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46001.092591435183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46001.092591435183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46001.092591435183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46001.092591435183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46001.092591435183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46001.092591435183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46001.092591435183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46001.092591435183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46001.092591435183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46001.092591435183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46001.092591435183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46001.092591435183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46001.092591435183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46001.092591435183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46001.092591435183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46001.092591435183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46001.092591435183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46001.092591435183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46001.092591435183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46001.092591435183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46001.092591435183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46001.092591435183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46001.092591435183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46001.092591435183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46001.092591435183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46001.092591435183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46001.092591435183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46001.092591435183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46001.092591435183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46001.092591435183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46001.092591435183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46001.092591435183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46001.092591435183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46001.092591435183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46001.092591435183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46001.092591435183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46001.092591435183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46001.092591435183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46001.092591435183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46001.092591435183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46001.092591435183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46001.092591435183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46001.092591435183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46001.092591435183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46001.092591435183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46001.092591435183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46001.092591435183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46001.092591435183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46001.092591435183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46001.092591435183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46001.092591435183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46001.092591435183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46001.092591435183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46001.092591435183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46001.092591435183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46001.092591435183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46001.092591435183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46001.092591435183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46001.092591435183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46001.092591435183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46001.092591435183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46001.092591435183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46001.092591435183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46001.092591435183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46001.092591435183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46001.092591435183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46001.092591435183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46001.092591435183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46001.092591435183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46001.092591435183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46001.092591435183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46001.092591435183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46001.092591435183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46001.092591435183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46001.092591435183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46001.092591435183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46001.092591435183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46001.092591435183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46001.092591435183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46001.092591435183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46001.092591435183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46001.092591435183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46001.092591435183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46001.092591435183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46001.092591435183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46001.092591435183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46001.092591435183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46001.092591435183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46001.092591435183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46001.092591435183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46001.092591435183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46001.092591435183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46001.092591435183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46001.092591435183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46001.092591435183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46001.092591435183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46001.092591435183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46001.092591435183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46001.092591435183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46001.092591435183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46001.092591435183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46001.092591435183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46001.092591435183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46001.092591435183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46001.092591435183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46001.092591435183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46001.092591435183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46001.092591435183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46001.092591435183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46001.092591435183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46001.092591435183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46001.092591435183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46001.092591435183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46001.092591435183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46001.092591435183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46001.092591435183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46001.092591435183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46001.092591435183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46001.092591435183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46001.092591435183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46001.092591435183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46001.092591435183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46001.092591435183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46001.092591435183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46001.092591435183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46001.092591435183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46001.092591435183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46001.092591435183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46001.092591435183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46001.092591435183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46001.092591435183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46001.092591435183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46001.092591435183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46001.092591435183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46001.092591435183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46001.092591435183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46001.092591435183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46001.092591435183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46001.092591435183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46001.092591435183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46001.092591435183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46001.092591435183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46001.092591435183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46001.092591435183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46001.092591435183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46001.092591435183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46001.092591435183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46001.092591435183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46001.092591435183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46001.092591435183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46001.092591435183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46001.092591435183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46001.092591435183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46001.092591435183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46001.092591435183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46001.092591435183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46001.092591435183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46001.092591435183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46001.092591435183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46001.092591435183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46001.092591435183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46001.092591435183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46001.092591435183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46001.092591435183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46001.092591435183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46001.092591435183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46001.092591435183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46001.092591435183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46001.092591435183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46001.092591435183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46001.092591435183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46001.092591435183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46001.092591435183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46001.092591435183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46001.092591435183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46001.092591435183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46001.092591435183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46001.092591435183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46001.092591435183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46001.092591435183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46001.092591435183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46001.092591435183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46001.092591435183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46001.092591435183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46001.092591435183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46001.092591435183</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46001.092591435183</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