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32" documentId="120_S{2AC9BD13-BADA-5192-A53E-5A8FF88502F6}" xr6:coauthVersionLast="47" xr6:coauthVersionMax="47" xr10:uidLastSave="{7CC49669-DCD0-47EF-A497-9CB11E67AA9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B8" i="5"/>
  <c r="B9" i="5"/>
  <c r="B10" i="5"/>
  <c r="B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B12" i="5"/>
  <c r="G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<sst xmlns="http://schemas.openxmlformats.org/spreadsheetml/2006/main" count="181551" uniqueCount="39152">
  <si>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</si>
  <si>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</si>
  <si>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</si>
  <si>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</si>
  <si>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</si>
  <si>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</si>
  <si>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</si>
  <si>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</si>
  <si>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</si>
  <si>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</si>
  <si>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</si>
  <si>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</si>
  <si>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</si>
  <si>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</si>
  <si>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</si>
  <si>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</si>
  <si>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</si>
  <si>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</si>
  <si>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</si>
  <si>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</si>
  <si>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</si>
  <si>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</si>
  <si>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</si>
  <si>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</si>
  <si>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</si>
  <si>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</si>
  <si>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</si>
  <si>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</si>
  <si>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</si>
  <si>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</si>
  <si>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</si>
  <si>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</si>
  <si>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</si>
  <si>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</si>
  <si>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</si>
  <si>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</si>
  <si>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</si>
  <si>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</si>
  <si>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</si>
  <si>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</si>
  <si>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</si>
  <si>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</si>
  <si>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</si>
  <si>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</si>
  <si>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</si>
  <si>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</si>
  <si>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</si>
  <si>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</si>
  <si>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</si>
  <si>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</si>
  <si>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</si>
  <si>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</si>
  <si>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</si>
  <si>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</si>
  <si>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</si>
  <si>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</si>
  <si>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</si>
  <si>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</si>
  <si>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</si>
  <si>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</si>
  <si>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</si>
  <si>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</si>
  <si>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</si>
  <si>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</si>
  <si>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</si>
  <si>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</si>
  <si>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</si>
  <si>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</si>
  <si>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</si>
  <si>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</si>
  <si>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</si>
  <si>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</si>
  <si>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</si>
  <si>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</si>
  <si>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</si>
  <si>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</si>
  <si>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</si>
  <si>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</si>
  <si>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</si>
  <si>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</si>
  <si>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</si>
  <si>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</si>
  <si>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</si>
  <si>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</si>
  <si>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</si>
  <si>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</si>
  <si>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</si>
  <si>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</si>
  <si>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</si>
  <si>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</si>
  <si>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</si>
  <si>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</si>
  <si>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</si>
  <si>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</si>
  <si>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</si>
  <si>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</si>
  <si>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</si>
  <si>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</si>
  <si>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</si>
  <si>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</si>
  <si>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</si>
  <si>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</si>
  <si>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</si>
  <si>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</si>
  <si>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</si>
  <si>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</si>
  <si>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</si>
  <si>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</si>
  <si>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</si>
  <si>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</si>
  <si>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</si>
  <si>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</si>
  <si>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</si>
  <si>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</si>
  <si>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</si>
  <si>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</si>
  <si>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</si>
  <si>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</si>
  <si>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</si>
  <si>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</si>
  <si>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</si>
  <si>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</si>
  <si>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</si>
  <si>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</si>
  <si>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</si>
  <si>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</si>
  <si>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</si>
  <si>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</si>
  <si>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</si>
  <si>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</si>
  <si>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</si>
  <si>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</si>
  <si>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</si>
  <si>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</si>
  <si>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</si>
  <si>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</si>
  <si>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</si>
  <si>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</si>
  <si>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</si>
  <si>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</si>
  <si>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</si>
  <si>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</si>
  <si>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</si>
  <si>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</si>
  <si>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</si>
  <si>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</si>
  <si>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</si>
  <si>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</si>
  <si>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</si>
  <si>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</si>
  <si>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</si>
  <si>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</si>
  <si>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</si>
  <si>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</si>
  <si>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</si>
  <si>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</si>
  <si>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</si>
  <si>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</si>
  <si>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</si>
  <si>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</si>
  <si>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</si>
  <si>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</si>
  <si>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</si>
  <si>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</si>
  <si>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</si>
  <si>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</si>
  <si>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</si>
  <si>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</si>
  <si>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</si>
  <si>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</si>
  <si>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</si>
  <si>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</si>
  <si>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</si>
  <si>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</si>
  <si>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</si>
  <si>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</si>
  <si>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</si>
  <si>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</si>
  <si>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</si>
  <si>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</si>
  <si>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</si>
  <si>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</si>
  <si>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</si>
  <si>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</si>
  <si>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</si>
  <si>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</si>
  <si>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</si>
  <si>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</si>
  <si>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</si>
  <si>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</si>
  <si>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</si>
  <si>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</si>
  <si>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</si>
  <si>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</si>
  <si>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</si>
  <si>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</si>
  <si>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</si>
  <si>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</si>
  <si>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</si>
  <si>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</si>
  <si>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</si>
  <si>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</si>
  <si>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</si>
  <si>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</si>
  <si>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</si>
  <si>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</si>
  <si>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</si>
  <si>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</si>
  <si>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</si>
  <si>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</si>
  <si>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</si>
  <si>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</si>
  <si>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</si>
  <si>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</si>
  <si>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</si>
  <si>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</si>
  <si>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</si>
  <si>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</si>
  <si>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</si>
  <si>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</si>
  <si>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</si>
  <si>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</si>
  <si>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</si>
  <si>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</si>
  <si>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</si>
  <si>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</si>
  <si>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</si>
  <si>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</si>
  <si>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</si>
  <si>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</si>
  <si>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</si>
  <si>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</si>
  <si>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</si>
  <si>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</si>
  <si>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</si>
  <si>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</si>
  <si>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</si>
  <si>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</si>
  <si>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</si>
  <si>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</si>
  <si>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</si>
  <si>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</si>
  <si>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</si>
  <si>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</si>
  <si>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</si>
  <si>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</si>
  <si>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</si>
  <si>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</si>
  <si>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</si>
  <si>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</si>
  <si>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</si>
  <si>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</si>
  <si>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</si>
  <si>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</si>
  <si>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</si>
  <si>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</si>
  <si>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</si>
  <si>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</si>
  <si>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</si>
  <si>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</si>
  <si>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</si>
  <si>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</si>
  <si>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</si>
  <si>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</si>
  <si>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</si>
  <si>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</si>
  <si>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</si>
  <si>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</si>
  <si>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</si>
  <si>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</si>
  <si>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</si>
  <si>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</si>
  <si>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</si>
  <si>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</si>
  <si>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</si>
  <si>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</si>
  <si>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</si>
  <si>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</si>
  <si>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</si>
  <si>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</si>
  <si>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</si>
  <si>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</si>
  <si>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</si>
  <si>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</si>
  <si>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</si>
  <si>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</si>
  <si>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</si>
  <si>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</si>
  <si>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</si>
  <si>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</si>
  <si>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</si>
  <si>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</si>
  <si>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</si>
  <si>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</si>
  <si>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</si>
  <si>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</si>
  <si>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</si>
  <si>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</si>
  <si>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</si>
  <si>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</si>
  <si>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</si>
  <si>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</si>
  <si>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</si>
  <si>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</si>
  <si>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</si>
  <si>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</si>
  <si>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</si>
  <si>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</si>
  <si>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</si>
  <si>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</si>
  <si>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</si>
  <si>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</si>
  <si>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</si>
  <si>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</si>
  <si>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</si>
  <si>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</si>
  <si>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</si>
  <si>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</si>
  <si>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</si>
  <si>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</si>
  <si>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</si>
  <si>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</si>
  <si>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</si>
  <si>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</si>
  <si>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</si>
  <si>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</si>
  <si>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</si>
  <si>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</si>
  <si>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</si>
  <si>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</si>
  <si>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</si>
  <si>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</si>
  <si>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</si>
  <si>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</si>
  <si>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</si>
  <si>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</si>
  <si>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</si>
  <si>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</si>
  <si>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</si>
  <si>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</si>
  <si>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</si>
  <si>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</si>
  <si>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</si>
  <si>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</si>
  <si>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</si>
  <si>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</si>
  <si>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</si>
  <si>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</si>
  <si>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</si>
  <si>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</si>
  <si>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</si>
  <si>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</si>
  <si>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</si>
  <si>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</si>
  <si>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</si>
  <si>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</si>
  <si>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</si>
  <si>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</si>
  <si>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</si>
  <si>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</si>
  <si>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</si>
  <si>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</si>
  <si>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</si>
  <si>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</si>
  <si>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</si>
  <si>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</si>
  <si>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</si>
  <si>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</si>
  <si>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</si>
  <si>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</si>
  <si>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</si>
  <si>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</si>
  <si>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</si>
  <si>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</si>
  <si>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</si>
  <si>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</si>
  <si>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</si>
  <si>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</si>
  <si>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</si>
  <si>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</si>
  <si>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</si>
  <si>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</si>
  <si>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</si>
  <si>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</si>
  <si>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</si>
  <si>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</si>
  <si>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</si>
  <si>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</si>
  <si>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</si>
  <si>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</si>
  <si>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</si>
  <si>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</si>
  <si>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</si>
  <si>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</si>
  <si>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</si>
  <si>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</si>
  <si>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</si>
  <si>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</si>
  <si>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</si>
  <si>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</si>
  <si>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</si>
  <si>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</si>
  <si>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</si>
  <si>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</si>
  <si>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</si>
  <si>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</si>
  <si>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</si>
  <si>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</si>
  <si>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</si>
  <si>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</si>
  <si>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</si>
  <si>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</si>
  <si>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</si>
  <si>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</si>
  <si>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</si>
  <si>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</si>
  <si>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</si>
  <si>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</si>
  <si>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</si>
  <si>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</si>
  <si>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</si>
  <si>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</si>
  <si>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</si>
  <si>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</si>
  <si>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</si>
  <si>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</si>
  <si>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</si>
  <si>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</si>
  <si>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</si>
  <si>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</si>
  <si>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</si>
  <si>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</si>
  <si>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</si>
  <si>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</si>
  <si>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</si>
  <si>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</si>
  <si>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</si>
  <si>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</si>
  <si>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</si>
  <si>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</si>
  <si>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</si>
  <si>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</si>
  <si>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</si>
  <si>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</si>
  <si>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</si>
  <si>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</si>
  <si>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</si>
  <si>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</si>
  <si>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</si>
  <si>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</si>
  <si>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</si>
  <si>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</si>
  <si>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</si>
  <si>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</si>
  <si>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</si>
  <si>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</si>
  <si>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</si>
  <si>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</si>
  <si>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</si>
  <si>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</si>
  <si>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</si>
  <si>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</si>
  <si>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</si>
  <si>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</si>
  <si>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</si>
  <si>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</si>
  <si>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</si>
  <si>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</si>
  <si>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</si>
  <si>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</si>
  <si>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</si>
  <si>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</si>
  <si>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</si>
  <si>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</si>
  <si>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</si>
  <si>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</si>
  <si>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</si>
  <si>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</si>
  <si>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</si>
  <si>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</si>
  <si>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</si>
  <si>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</si>
  <si>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</si>
  <si>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</si>
  <si>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</si>
  <si>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</si>
  <si>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</si>
  <si>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</si>
  <si>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</si>
  <si>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</si>
  <si>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</si>
  <si>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</si>
  <si>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</si>
  <si>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</si>
  <si>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</si>
  <si>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</si>
  <si>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</si>
  <si>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</si>
  <si>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</si>
  <si>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</si>
  <si>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</si>
  <si>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</si>
  <si>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</si>
  <si>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</si>
  <si>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</si>
  <si>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</si>
  <si>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</si>
  <si>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</si>
  <si>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</si>
  <si>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</si>
  <si>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</si>
  <si>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</si>
  <si>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</si>
  <si>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</si>
  <si>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</si>
  <si>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</si>
  <si>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</si>
  <si>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</si>
  <si>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</si>
  <si>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</si>
  <si>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</si>
  <si>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</si>
  <si>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</si>
  <si>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</si>
  <si>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</si>
  <si>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</si>
  <si>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</si>
  <si>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</si>
  <si>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</si>
  <si>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</si>
  <si>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</si>
  <si>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</si>
  <si>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</si>
  <si>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</si>
  <si>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</si>
  <si>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</si>
  <si>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</si>
  <si>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</si>
  <si>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</si>
  <si>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</si>
  <si>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</si>
  <si>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</si>
  <si>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</si>
  <si>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</si>
  <si>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</si>
  <si>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</si>
  <si>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</si>
  <si>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</si>
  <si>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</si>
  <si>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</si>
  <si>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</si>
  <si>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</si>
  <si>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</si>
  <si>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</si>
  <si>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</si>
  <si>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</si>
  <si>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</si>
  <si>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</si>
  <si>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</si>
  <si>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</si>
  <si>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</si>
  <si>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</si>
  <si>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</si>
  <si>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</si>
  <si>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</si>
  <si>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</si>
  <si>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</si>
  <si>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</si>
  <si>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</si>
  <si>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</si>
  <si>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</si>
  <si>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</si>
  <si>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</si>
  <si>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</si>
  <si>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</si>
  <si>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</si>
  <si>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</si>
  <si>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</si>
  <si>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</si>
  <si>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</si>
  <si>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</si>
  <si>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</si>
  <si>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</si>
  <si>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</si>
  <si>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</si>
  <si>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</si>
  <si>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</si>
  <si>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</si>
  <si>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</si>
  <si>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</si>
  <si>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</si>
  <si>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</si>
  <si>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</si>
  <si>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</si>
  <si>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</si>
  <si>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</si>
  <si>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</si>
  <si>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</si>
  <si>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</si>
  <si>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</si>
  <si>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</si>
  <si>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</si>
  <si>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</si>
  <si>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</si>
  <si>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</si>
  <si>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</si>
  <si>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</si>
  <si>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</si>
  <si>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</si>
  <si>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</si>
  <si>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</si>
  <si>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</si>
  <si>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</si>
  <si>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</si>
  <si>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</si>
  <si>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</si>
  <si>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</si>
  <si>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</si>
  <si>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</si>
  <si>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</si>
  <si>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</si>
  <si>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</si>
  <si>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</si>
  <si>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</si>
  <si>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</si>
  <si>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</si>
  <si>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</si>
  <si>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</si>
  <si>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</si>
  <si>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</si>
  <si>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</si>
  <si>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</si>
  <si>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</si>
  <si>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</si>
  <si>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</si>
  <si>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</si>
  <si>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</si>
  <si>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</si>
  <si>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</si>
  <si>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</si>
  <si>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</si>
  <si>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</si>
  <si>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</si>
  <si>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</si>
  <si>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</si>
  <si>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</si>
  <si>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</si>
  <si>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</si>
  <si>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</si>
  <si>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</si>
  <si>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</si>
  <si>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</si>
  <si>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</si>
  <si>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</si>
  <si>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</si>
  <si>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</si>
  <si>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</si>
  <si>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</si>
  <si>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</si>
  <si>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</si>
  <si>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</si>
  <si>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</si>
  <si>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</si>
  <si>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</si>
  <si>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</si>
  <si>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</si>
  <si>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</si>
  <si>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</si>
  <si>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</si>
  <si>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</si>
  <si>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</si>
  <si>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</si>
  <si>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</si>
  <si>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</si>
  <si>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</si>
  <si>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</si>
  <si>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</si>
  <si>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</si>
  <si>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</si>
  <si>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</si>
  <si>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</si>
  <si>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</si>
  <si>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</si>
  <si>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</si>
  <si>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</si>
  <si>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</si>
  <si>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</si>
  <si>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</si>
  <si>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</si>
  <si>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</si>
  <si>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</si>
  <si>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</si>
  <si>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</si>
  <si>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</si>
  <si>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</si>
  <si>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</si>
  <si>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</si>
  <si>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</si>
  <si>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</si>
  <si>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</si>
  <si>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</si>
  <si>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</si>
  <si>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</si>
  <si>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</si>
  <si>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</si>
  <si>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</si>
  <si>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</si>
  <si>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</si>
  <si>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</si>
  <si>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</si>
  <si>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</si>
  <si>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</si>
  <si>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</si>
  <si>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</si>
  <si>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</si>
  <si>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</si>
  <si>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</si>
  <si>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</si>
  <si>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</si>
  <si>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</si>
  <si>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</si>
  <si>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</si>
  <si>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</si>
  <si>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</si>
  <si>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</si>
  <si>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</si>
  <si>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</si>
  <si>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</si>
  <si>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</si>
  <si>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</si>
  <si>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</si>
  <si>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</si>
  <si>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</si>
  <si>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</si>
  <si>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</si>
  <si>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</si>
  <si>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</si>
  <si>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</si>
  <si>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</si>
  <si>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</si>
  <si>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</si>
  <si>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</si>
  <si>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</si>
  <si>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</si>
  <si>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</si>
  <si>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</si>
  <si>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</si>
  <si>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</si>
  <si>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</si>
  <si>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</si>
  <si>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</si>
  <si>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</si>
  <si>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</si>
  <si>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</si>
  <si>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</si>
  <si>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</si>
  <si>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</si>
  <si>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</si>
  <si>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</si>
  <si>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</si>
  <si>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</si>
  <si>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</si>
  <si>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</si>
  <si>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</si>
  <si>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</si>
  <si>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</si>
  <si>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</si>
  <si>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</si>
  <si>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</si>
  <si>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</si>
  <si>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</si>
  <si>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</si>
  <si>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</si>
  <si>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</si>
  <si>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</si>
  <si>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</si>
  <si>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</si>
  <si>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</si>
  <si>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</si>
  <si>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</si>
  <si>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</si>
  <si>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</si>
  <si>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</si>
  <si>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</si>
  <si>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</si>
  <si>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</si>
  <si>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</si>
  <si>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</si>
  <si>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</si>
  <si>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</si>
  <si>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</si>
  <si>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</si>
  <si>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</si>
  <si>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</si>
  <si>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</si>
  <si>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</si>
  <si>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</si>
  <si>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</si>
  <si>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</si>
  <si>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</si>
  <si>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</si>
  <si>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</si>
  <si>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</si>
  <si>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</si>
  <si>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</si>
  <si>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</si>
  <si>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</si>
  <si>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</si>
  <si>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</si>
  <si>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</si>
  <si>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</si>
  <si>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</si>
  <si>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</si>
  <si>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</si>
  <si>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</si>
  <si>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</si>
  <si>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</si>
  <si>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</si>
  <si>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</si>
  <si>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</si>
  <si>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</si>
  <si>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</si>
  <si>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</si>
  <si>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</si>
  <si>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</si>
  <si>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</si>
  <si>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</si>
  <si>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</si>
  <si>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</si>
  <si>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</si>
  <si>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</si>
  <si>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</si>
  <si>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</si>
  <si>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</si>
  <si>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</si>
  <si>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</si>
  <si>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</si>
  <si>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</si>
  <si>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</si>
  <si>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</si>
  <si>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</si>
  <si>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</si>
  <si>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</si>
  <si>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</si>
  <si>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</si>
  <si>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</si>
  <si>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</si>
  <si>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</si>
  <si>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</si>
  <si>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</si>
  <si>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</si>
  <si>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</si>
  <si>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</si>
  <si>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</si>
  <si>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</si>
  <si>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</si>
  <si>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</si>
  <si>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</si>
  <si>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</si>
  <si>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</si>
  <si>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</si>
  <si>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</si>
  <si>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</si>
  <si>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</si>
  <si>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</si>
  <si>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</si>
  <si>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</si>
  <si>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</si>
  <si>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</si>
  <si>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</si>
  <si>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</si>
  <si>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</si>
  <si>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</si>
  <si>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</si>
  <si>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</si>
  <si>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</si>
  <si>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</si>
  <si>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</si>
  <si>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</si>
  <si>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</si>
  <si>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</si>
  <si>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</si>
  <si>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</si>
  <si>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</si>
  <si>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</si>
  <si>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</si>
  <si>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</si>
  <si>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</si>
  <si>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</si>
  <si>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</si>
  <si>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</si>
  <si>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</si>
  <si>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</si>
  <si>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</si>
  <si>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</si>
  <si>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</si>
  <si>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</si>
  <si>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</si>
  <si>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</si>
  <si>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</si>
  <si>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</si>
  <si>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</si>
  <si>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</si>
  <si>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</si>
  <si>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</si>
  <si>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</si>
  <si>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</si>
  <si>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</si>
  <si>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</si>
  <si>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</si>
  <si>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</si>
  <si>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</si>
  <si>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</si>
  <si>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</si>
  <si>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</si>
  <si>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</si>
  <si>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</si>
  <si>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</si>
  <si>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</si>
  <si>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</si>
  <si>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</si>
  <si>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</si>
  <si>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</si>
  <si>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</si>
  <si>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</si>
  <si>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</si>
  <si>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</si>
  <si>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</si>
  <si>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</si>
  <si>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</si>
  <si>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</si>
  <si>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</si>
  <si>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</si>
  <si>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</si>
  <si>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</si>
  <si>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</si>
  <si>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</si>
  <si>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</si>
  <si>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</si>
  <si>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</si>
  <si>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</si>
  <si>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</si>
  <si>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</si>
  <si>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</si>
  <si>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</si>
  <si>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</si>
  <si>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</si>
  <si>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</si>
  <si>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</si>
  <si>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</si>
  <si>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</si>
  <si>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</si>
  <si>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</si>
  <si>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</si>
  <si>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</si>
  <si>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</si>
  <si>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</si>
  <si>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</si>
  <si>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</si>
  <si>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</si>
  <si>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</si>
  <si>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</si>
  <si>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</si>
  <si>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</si>
  <si>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</si>
  <si>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</si>
  <si>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</si>
  <si>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</si>
  <si>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</si>
  <si>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</si>
  <si>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</si>
  <si>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</si>
  <si>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</si>
  <si>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</si>
  <si>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</si>
  <si>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</si>
  <si>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</si>
  <si>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</si>
  <si>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</si>
  <si>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</si>
  <si>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</si>
  <si>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</si>
  <si>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</si>
  <si>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</si>
  <si>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</si>
  <si>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</si>
  <si>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</si>
  <si>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</si>
  <si>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</si>
  <si>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</si>
  <si>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</si>
  <si>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</si>
  <si>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</si>
  <si>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</si>
  <si>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</si>
  <si>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</si>
  <si>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</si>
  <si>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</si>
  <si>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</si>
  <si>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</si>
  <si>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</si>
  <si>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</si>
  <si>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</si>
  <si>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</si>
  <si>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</si>
  <si>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</si>
  <si>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</si>
  <si>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</si>
  <si>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</si>
  <si>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</si>
  <si>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</si>
  <si>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</si>
  <si>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</si>
  <si>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</si>
  <si>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</si>
  <si>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</si>
  <si>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</si>
  <si>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</si>
  <si>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</si>
  <si>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</si>
  <si>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</si>
  <si>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</si>
  <si>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</si>
  <si>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</si>
  <si>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</si>
  <si>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</si>
  <si>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</si>
  <si>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</si>
  <si>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</si>
  <si>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</si>
  <si>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</si>
  <si>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</si>
  <si>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</si>
  <si>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</si>
  <si>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</si>
  <si>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</si>
  <si>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</si>
  <si>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</si>
  <si>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</si>
  <si>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</si>
  <si>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</si>
  <si>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</si>
  <si>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</si>
  <si>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</si>
  <si>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</si>
  <si>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</si>
  <si>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</si>
  <si>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</si>
  <si>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</si>
  <si>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</si>
  <si>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</si>
  <si>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</si>
  <si>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</si>
  <si>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</si>
  <si>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</si>
  <si>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</si>
  <si>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</si>
  <si>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</si>
  <si>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</si>
  <si>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</si>
  <si>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</si>
  <si>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</si>
  <si>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</si>
  <si>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</si>
  <si>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</si>
  <si>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</si>
  <si>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</si>
  <si>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</si>
  <si>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</si>
  <si>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</si>
  <si>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</si>
  <si>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</si>
  <si>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</si>
  <si>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</si>
  <si>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</si>
  <si>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</si>
  <si>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</si>
  <si>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</si>
  <si>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</si>
  <si>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</si>
  <si>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</si>
  <si>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</si>
  <si>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</si>
  <si>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</si>
  <si>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</si>
  <si>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</si>
  <si>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</si>
  <si>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</si>
  <si>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</si>
  <si>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</si>
  <si>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</si>
  <si>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</si>
  <si>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</si>
  <si>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</si>
  <si>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</si>
  <si>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</si>
  <si>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</si>
  <si>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</si>
  <si>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</si>
  <si>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</si>
  <si>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</si>
  <si>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</si>
  <si>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</si>
  <si>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</si>
  <si>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</si>
  <si>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</si>
  <si>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</si>
  <si>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</si>
  <si>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</si>
  <si>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</si>
  <si>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</si>
  <si>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</si>
  <si>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</si>
  <si>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</si>
  <si>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</si>
  <si>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</si>
  <si>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</si>
  <si>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</si>
  <si>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</si>
  <si>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</si>
  <si>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</si>
  <si>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</si>
  <si>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</si>
  <si>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</si>
  <si>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</si>
  <si>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</si>
  <si>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</si>
  <si>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</si>
  <si>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</si>
  <si>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</si>
  <si>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</si>
  <si>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</si>
  <si>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</si>
  <si>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</si>
  <si>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</si>
  <si>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</si>
  <si>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</si>
  <si>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</si>
  <si>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</si>
  <si>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</si>
  <si>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</si>
  <si>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</si>
  <si>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</si>
  <si>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</si>
  <si>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</si>
  <si>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</si>
  <si>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</si>
  <si>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</si>
  <si>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</si>
  <si>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</si>
  <si>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</si>
  <si>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</si>
  <si>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</si>
  <si>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</si>
  <si>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</si>
  <si>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</si>
  <si>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</si>
  <si>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</si>
  <si>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</si>
  <si>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</si>
  <si>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</si>
  <si>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</si>
  <si>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</si>
  <si>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</si>
  <si>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</si>
  <si>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</si>
  <si>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</si>
  <si>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</si>
  <si>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</si>
  <si>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</si>
  <si>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</si>
  <si>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</si>
  <si>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</si>
  <si>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</si>
  <si>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</si>
  <si>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</si>
  <si>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</si>
  <si>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</si>
  <si>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</si>
  <si>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</si>
  <si>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</si>
  <si>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</si>
  <si>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</si>
  <si>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</si>
  <si>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</si>
  <si>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</si>
  <si>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</si>
  <si>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</si>
  <si>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</si>
  <si>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</si>
  <si>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</si>
  <si>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</si>
  <si>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</si>
  <si>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</si>
  <si>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</si>
  <si>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</si>
  <si>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</si>
  <si>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</si>
  <si>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</si>
  <si>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</si>
  <si>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</si>
  <si>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</si>
  <si>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</si>
  <si>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</si>
  <si>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</si>
  <si>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</si>
  <si>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</si>
  <si>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</si>
  <si>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</si>
  <si>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</si>
  <si>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</si>
  <si>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</si>
  <si>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</si>
  <si>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</si>
  <si>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</si>
  <si>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</si>
  <si>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</si>
  <si>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</si>
  <si>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</si>
  <si>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</si>
  <si>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</si>
  <si>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</si>
  <si>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</si>
  <si>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</si>
  <si>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</si>
  <si>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</si>
  <si>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</si>
  <si>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</si>
  <si>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</si>
  <si>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</si>
  <si>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</si>
  <si>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</si>
  <si>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</si>
  <si>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</si>
  <si>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</si>
  <si>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</si>
  <si>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</si>
  <si>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</si>
  <si>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</si>
  <si>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</si>
  <si>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</si>
  <si>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</si>
  <si>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</si>
  <si>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</si>
  <si>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</si>
  <si>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</si>
  <si>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</si>
  <si>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</si>
  <si>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</si>
  <si>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</si>
  <si>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</si>
  <si>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</si>
  <si>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</si>
  <si>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</si>
  <si>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</si>
  <si>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</si>
  <si>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</si>
  <si>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</si>
  <si>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</si>
  <si>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</si>
  <si>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</si>
  <si>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</si>
  <si>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</si>
  <si>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</si>
  <si>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</si>
  <si>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</si>
  <si>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</si>
  <si>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</si>
  <si>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</si>
  <si>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</si>
  <si>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</si>
  <si>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</si>
  <si>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</si>
  <si>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</si>
  <si>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</si>
  <si>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</si>
  <si>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</si>
  <si>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</si>
  <si>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</si>
  <si>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</si>
  <si>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</si>
  <si>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</si>
  <si>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</si>
  <si>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</si>
  <si>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</si>
  <si>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</si>
  <si>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</si>
  <si>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</si>
  <si>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</si>
  <si>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</si>
  <si>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</si>
  <si>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</si>
  <si>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</si>
  <si>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</si>
  <si>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</si>
  <si>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</si>
  <si>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</si>
  <si>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</si>
  <si>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</si>
  <si>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</si>
  <si>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</si>
  <si>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</si>
  <si>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</si>
  <si>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</si>
  <si>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</si>
  <si>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</si>
  <si>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</si>
  <si>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</si>
  <si>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</si>
  <si>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</si>
  <si>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</si>
  <si>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</si>
  <si>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</si>
  <si>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</si>
  <si>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</si>
  <si>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</si>
  <si>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</si>
  <si>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</si>
  <si>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</si>
  <si>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</si>
  <si>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</si>
  <si>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</si>
  <si>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</si>
  <si>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</si>
  <si>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</si>
  <si>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</si>
  <si>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</si>
  <si>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</si>
  <si>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</si>
  <si>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</si>
  <si>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</si>
  <si>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</si>
  <si>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</si>
  <si>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</si>
  <si>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</si>
  <si>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</si>
  <si>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</si>
  <si>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</si>
  <si>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</si>
  <si>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</si>
  <si>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</si>
  <si>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</si>
  <si>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</si>
  <si>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</si>
  <si>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</si>
  <si>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</si>
  <si>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</si>
  <si>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</si>
  <si>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</si>
  <si>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</si>
  <si>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</si>
  <si>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</si>
  <si>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</si>
  <si>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</si>
  <si>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</si>
  <si>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</si>
  <si>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</si>
  <si>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</si>
  <si>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</si>
  <si>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</si>
  <si>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</si>
  <si>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</si>
  <si>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</si>
  <si>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</si>
  <si>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</si>
  <si>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</si>
  <si>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</si>
  <si>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</si>
  <si>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</si>
  <si>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</si>
  <si>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</si>
  <si>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</si>
  <si>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</si>
  <si>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</si>
  <si>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</si>
  <si>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</si>
  <si>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</si>
  <si>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</si>
  <si>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</si>
  <si>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</si>
  <si>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</si>
  <si>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</si>
  <si>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</si>
  <si>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</si>
  <si>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</si>
  <si>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</si>
  <si>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</si>
  <si>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</si>
  <si>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</si>
  <si>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</si>
  <si>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</si>
  <si>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</si>
  <si>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</si>
  <si>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</si>
  <si>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</si>
  <si>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</si>
  <si>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</si>
  <si>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</si>
  <si>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</si>
  <si>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</si>
  <si>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</si>
  <si>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</si>
  <si>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</si>
  <si>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</si>
  <si>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</si>
  <si>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</si>
  <si>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</si>
  <si>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</si>
  <si>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</si>
  <si>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</si>
  <si>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</si>
  <si>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</si>
  <si>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</si>
  <si>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</si>
  <si>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</si>
  <si>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</si>
  <si>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</si>
  <si>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</si>
  <si>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</si>
  <si>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</si>
  <si>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</si>
  <si>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</si>
  <si>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</si>
  <si>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</si>
  <si>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</si>
  <si>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</si>
  <si>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</si>
  <si>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</si>
  <si>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</si>
  <si>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</si>
  <si>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</si>
  <si>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</si>
  <si>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</si>
  <si>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</si>
  <si>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</si>
  <si>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</si>
  <si>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</si>
  <si>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</si>
  <si>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</si>
  <si>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</si>
  <si>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</si>
  <si>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</si>
  <si>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</si>
  <si>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</si>
  <si>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</si>
  <si>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</si>
  <si>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</si>
  <si>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</si>
  <si>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</si>
  <si>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</si>
  <si>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</si>
  <si>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</si>
  <si>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</si>
  <si>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</si>
  <si>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</si>
  <si>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</si>
  <si>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</si>
  <si>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</si>
  <si>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</si>
  <si>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</si>
  <si>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</si>
  <si>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</si>
  <si>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</si>
  <si>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</si>
  <si>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</si>
  <si>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</si>
  <si>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</si>
  <si>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</si>
  <si>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</si>
  <si>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</si>
  <si>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</si>
  <si>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</si>
  <si>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</si>
  <si>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</si>
  <si>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</si>
  <si>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</si>
  <si>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</si>
  <si>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</si>
  <si>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</si>
  <si>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</si>
  <si>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</si>
  <si>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</si>
  <si>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</si>
  <si>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</si>
  <si>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</si>
  <si>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</si>
  <si>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</si>
  <si>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</si>
  <si>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</si>
  <si>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</si>
  <si>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</si>
  <si>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</si>
  <si>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</si>
  <si>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</si>
  <si>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</si>
  <si>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</si>
  <si>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</si>
  <si>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</si>
  <si>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</si>
  <si>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</si>
  <si>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</si>
  <si>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</si>
  <si>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</si>
  <si>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</si>
  <si>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</si>
  <si>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</si>
  <si>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</si>
  <si>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</si>
  <si>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</si>
  <si>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</si>
  <si>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</si>
  <si>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</si>
  <si>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</si>
  <si>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</si>
  <si>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</si>
  <si>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</si>
  <si>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</si>
  <si>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</si>
  <si>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</si>
  <si>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</si>
  <si>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</si>
  <si>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</si>
  <si>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</si>
  <si>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</si>
  <si>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</si>
  <si>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</si>
  <si>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</si>
  <si>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</si>
  <si>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</si>
  <si>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</si>
  <si>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</si>
  <si>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</si>
  <si>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</si>
  <si>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</si>
  <si>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</si>
  <si>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</si>
  <si>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</si>
  <si>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</si>
  <si>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</si>
  <si>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</si>
  <si>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</si>
  <si>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</si>
  <si>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</si>
  <si>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</si>
  <si>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</si>
  <si>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</si>
  <si>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</si>
  <si>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</si>
  <si>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</si>
  <si>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</si>
  <si>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</si>
  <si>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</si>
  <si>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</si>
  <si>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</si>
  <si>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</si>
  <si>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</si>
  <si>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</si>
  <si>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</si>
  <si>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</si>
  <si>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</si>
  <si>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</si>
  <si>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</si>
  <si>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</si>
  <si>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</si>
  <si>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</si>
  <si>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</si>
  <si>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</si>
  <si>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</si>
  <si>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</si>
  <si>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</si>
  <si>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</si>
  <si>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</si>
  <si>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</si>
  <si>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</si>
  <si>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</si>
  <si>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</si>
  <si>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</si>
  <si>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</si>
  <si>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</si>
  <si>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</si>
  <si>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</si>
  <si>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</si>
  <si>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</si>
  <si>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</si>
  <si>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</si>
  <si>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</si>
  <si>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</si>
  <si>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</si>
  <si>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</si>
  <si>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</si>
  <si>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</si>
  <si>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</si>
  <si>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</si>
  <si>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</si>
  <si>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</si>
  <si>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</si>
  <si>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</si>
  <si>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</si>
  <si>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</si>
  <si>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</si>
  <si>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</si>
  <si>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</si>
  <si>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</si>
  <si>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</si>
  <si>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</si>
  <si>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</si>
  <si>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</si>
  <si>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</si>
  <si>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</si>
  <si>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</si>
  <si>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</si>
  <si>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</si>
  <si>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</si>
  <si>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</si>
  <si>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</si>
  <si>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</si>
  <si>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</si>
  <si>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</si>
  <si>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</si>
  <si>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</si>
  <si>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</si>
  <si>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</si>
  <si>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</si>
  <si>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</si>
  <si>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</si>
  <si>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</si>
  <si>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</si>
  <si>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</si>
  <si>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</si>
  <si>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</si>
  <si>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</si>
  <si>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</si>
  <si>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</si>
  <si>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</si>
  <si>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</si>
  <si>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</si>
  <si>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</si>
  <si>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</si>
  <si>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</si>
  <si>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</si>
  <si>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</si>
  <si>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</si>
  <si>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</si>
  <si>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</si>
  <si>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</si>
  <si>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</si>
  <si>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</si>
  <si>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</si>
  <si>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</si>
  <si>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</si>
  <si>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</si>
  <si>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</si>
  <si>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</si>
  <si>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</si>
  <si>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</si>
  <si>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</si>
  <si>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</si>
  <si>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</si>
  <si>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</si>
  <si>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</si>
  <si>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</si>
  <si>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</si>
  <si>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</si>
  <si>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</si>
  <si>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</si>
  <si>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</si>
  <si>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</si>
  <si>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</si>
  <si>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</si>
  <si>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</si>
  <si>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</si>
  <si>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</si>
  <si>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</si>
  <si>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</si>
  <si>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</si>
  <si>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</si>
  <si>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</si>
  <si>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</si>
  <si>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</si>
  <si>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</si>
  <si>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</si>
  <si>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</si>
  <si>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</si>
  <si>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</si>
  <si>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</si>
  <si>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</si>
  <si>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</si>
  <si>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</si>
  <si>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</si>
  <si>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</si>
  <si>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</si>
  <si>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</si>
  <si>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</si>
  <si>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</si>
  <si>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</si>
  <si>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</si>
  <si>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</si>
  <si>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</si>
  <si>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</si>
  <si>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</si>
  <si>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</si>
  <si>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</si>
  <si>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</si>
  <si>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</si>
  <si>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</si>
  <si>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</si>
  <si>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</si>
  <si>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</si>
  <si>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</si>
  <si>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</si>
  <si>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</si>
  <si>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</si>
  <si>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</si>
  <si>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</si>
  <si>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</si>
  <si>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</si>
  <si>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</si>
  <si>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</si>
  <si>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</si>
  <si>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</si>
  <si>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</si>
  <si>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</si>
  <si>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</si>
  <si>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</si>
  <si>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</si>
  <si>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</si>
  <si>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</si>
  <si>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</si>
  <si>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</si>
  <si>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</si>
  <si>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</si>
  <si>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</si>
  <si>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</si>
  <si>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</si>
  <si>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</si>
  <si>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</si>
  <si>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</si>
  <si>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</si>
  <si>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</si>
  <si>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</si>
  <si>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</si>
  <si>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</si>
  <si>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</si>
  <si>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</si>
  <si>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</si>
  <si>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</si>
  <si>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</si>
  <si>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</si>
  <si>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</si>
  <si>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</si>
  <si>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</si>
  <si>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</si>
  <si>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</si>
  <si>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</si>
  <si>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</si>
  <si>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</si>
  <si>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</si>
  <si>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</si>
  <si>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</si>
  <si>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</si>
  <si>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</si>
  <si>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</si>
  <si>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</si>
  <si>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</si>
  <si>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</si>
  <si>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</si>
  <si>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</si>
  <si>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</si>
  <si>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</si>
  <si>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</si>
  <si>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</si>
  <si>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</si>
  <si>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</si>
  <si>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</si>
  <si>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</si>
  <si>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</si>
  <si>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</si>
  <si>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</si>
  <si>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</si>
  <si>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</si>
  <si>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</si>
  <si>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</si>
  <si>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</si>
  <si>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</si>
  <si>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</si>
  <si>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</si>
  <si>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</si>
  <si>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</si>
  <si>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</si>
  <si>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</si>
  <si>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</si>
  <si>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</si>
  <si>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</si>
  <si>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</si>
  <si>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</si>
  <si>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</si>
  <si>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</si>
  <si>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</si>
  <si>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</si>
  <si>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</si>
  <si>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</si>
  <si>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</si>
  <si>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</si>
  <si>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</si>
  <si>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</si>
  <si>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</si>
  <si>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</si>
  <si>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</si>
  <si>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</si>
  <si>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</si>
  <si>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</si>
  <si>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</si>
  <si>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</si>
  <si>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</si>
  <si>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</si>
  <si>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</si>
  <si>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</si>
  <si>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</si>
  <si>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</si>
  <si>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</si>
  <si>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</si>
  <si>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</si>
  <si>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</si>
  <si>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</si>
  <si>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</si>
  <si>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</si>
  <si>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</si>
  <si>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</si>
  <si>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</si>
  <si>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</si>
  <si>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</si>
  <si>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</si>
  <si>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</si>
  <si>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</si>
  <si>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</si>
  <si>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</si>
  <si>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</si>
  <si>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</si>
  <si>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</si>
  <si>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</si>
  <si>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</si>
  <si>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</si>
  <si>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</si>
  <si>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</si>
  <si>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</si>
  <si>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</si>
  <si>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</si>
  <si>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</si>
  <si>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</si>
  <si>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</si>
  <si>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</si>
  <si>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</si>
  <si>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</si>
  <si>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</si>
  <si>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</si>
  <si>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</si>
  <si>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</si>
  <si>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</si>
  <si>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</si>
  <si>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</si>
  <si>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</si>
  <si>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</si>
  <si>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</si>
  <si>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</si>
  <si>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</si>
  <si>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</si>
  <si>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</si>
  <si>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</si>
  <si>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</si>
  <si>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</si>
  <si>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</si>
  <si>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</si>
  <si>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</si>
  <si>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</si>
  <si>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</si>
  <si>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</si>
  <si>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</si>
  <si>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</si>
  <si>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</si>
  <si>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</si>
  <si>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</si>
  <si>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</si>
  <si>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</si>
  <si>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</si>
  <si>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</si>
  <si>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</si>
  <si>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</si>
  <si>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</si>
  <si>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</si>
  <si>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</si>
  <si>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</si>
  <si>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</si>
  <si>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</si>
  <si>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</si>
  <si>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</si>
  <si>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</si>
  <si>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</si>
  <si>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</si>
  <si>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</si>
  <si>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</si>
  <si>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</si>
  <si>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</si>
  <si>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</si>
  <si>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</si>
  <si>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</si>
  <si>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</si>
  <si>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</si>
  <si>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</si>
  <si>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</si>
  <si>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</si>
  <si>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</si>
  <si>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</si>
  <si>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</si>
  <si>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</si>
  <si>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</si>
  <si>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</si>
  <si>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</si>
  <si>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</si>
  <si>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</si>
  <si>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</si>
  <si>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</si>
  <si>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</si>
  <si>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</si>
  <si>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</si>
  <si>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</si>
  <si>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</si>
  <si>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</si>
  <si>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</si>
  <si>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</si>
  <si>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</si>
  <si>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</si>
  <si>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</si>
  <si>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</si>
  <si>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</si>
  <si>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</si>
  <si>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</si>
  <si>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</si>
  <si>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</si>
  <si>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</si>
  <si>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</si>
  <si>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</si>
  <si>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</si>
  <si>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</si>
  <si>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</si>
  <si>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</si>
  <si>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</si>
  <si>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</si>
  <si>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</si>
  <si>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</si>
  <si>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</si>
  <si>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</si>
  <si>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</si>
  <si>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</si>
  <si>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</si>
  <si>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</si>
  <si>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</si>
  <si>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</si>
  <si>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</si>
  <si>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</si>
  <si>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</si>
  <si>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</si>
  <si>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</si>
  <si>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</si>
  <si>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</si>
  <si>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</si>
  <si>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</si>
  <si>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</si>
  <si>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</si>
  <si>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</si>
  <si>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</si>
  <si>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</si>
  <si>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</si>
  <si>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</si>
  <si>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</si>
  <si>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</si>
  <si>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</si>
  <si>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</si>
  <si>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</si>
  <si>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</si>
  <si>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</si>
  <si>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</si>
  <si>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</si>
  <si>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</si>
  <si>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</si>
  <si>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</si>
  <si>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</si>
  <si>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</si>
  <si>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</si>
  <si>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</si>
  <si>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</si>
  <si>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</si>
  <si>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</si>
  <si>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</si>
  <si>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</si>
  <si>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</si>
  <si>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</si>
  <si>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</si>
  <si>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</si>
  <si>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</si>
  <si>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</si>
  <si>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</si>
  <si>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</si>
  <si>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</si>
  <si>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</si>
  <si>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</si>
  <si>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</si>
  <si>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</si>
  <si>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</si>
  <si>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</si>
  <si>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</si>
  <si>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</si>
  <si>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</si>
  <si>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</si>
  <si>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</si>
  <si>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</si>
  <si>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</si>
  <si>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</si>
  <si>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</si>
  <si>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</si>
  <si>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</si>
  <si>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</si>
  <si>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</si>
  <si>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</si>
  <si>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</si>
  <si>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</si>
  <si>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</si>
  <si>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</si>
  <si>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</si>
  <si>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</si>
  <si>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</si>
  <si>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</si>
  <si>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</si>
  <si>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</si>
  <si>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</si>
  <si>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</si>
  <si>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</si>
  <si>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</si>
  <si>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</si>
  <si>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</si>
  <si>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</si>
  <si>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</si>
  <si>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</si>
  <si>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</si>
  <si>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</si>
  <si>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</si>
  <si>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</si>
  <si>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</si>
  <si>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</si>
  <si>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</si>
  <si>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</si>
  <si>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</si>
  <si>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</si>
  <si>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</si>
  <si>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</si>
  <si>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</si>
  <si>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</si>
  <si>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</si>
  <si>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</si>
  <si>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</si>
  <si>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</si>
  <si>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</si>
  <si>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</si>
  <si>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</si>
  <si>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</si>
  <si>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</si>
  <si>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</si>
  <si>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</si>
  <si>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</si>
  <si>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</si>
  <si>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</si>
  <si>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</si>
  <si>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</si>
  <si>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</si>
  <si>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</si>
  <si>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</si>
  <si>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</si>
  <si>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</si>
  <si>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</si>
  <si>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</si>
  <si>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</si>
  <si>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</si>
  <si>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</si>
  <si>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</si>
  <si>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</si>
  <si>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</si>
  <si>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</si>
  <si>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</si>
  <si>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</si>
  <si>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</si>
  <si>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</si>
  <si>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</si>
  <si>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</si>
  <si>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</si>
  <si>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</si>
  <si>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</si>
  <si>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</si>
  <si>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</si>
  <si>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</si>
  <si>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</si>
  <si>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</si>
  <si>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</si>
  <si>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</si>
  <si>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</si>
  <si>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</si>
  <si>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</si>
  <si>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</si>
  <si>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</si>
  <si>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</si>
  <si>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</si>
  <si>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</si>
  <si>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</si>
  <si>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</si>
  <si>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</si>
  <si>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</si>
  <si>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</si>
  <si>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</si>
  <si>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</si>
  <si>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</si>
  <si>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</si>
  <si>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</si>
  <si>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</si>
  <si>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</si>
  <si>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</si>
  <si>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</si>
  <si>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</si>
  <si>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</si>
  <si>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</si>
  <si>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</si>
  <si>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</si>
  <si>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</si>
  <si>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</si>
  <si>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</si>
  <si>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</si>
  <si>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</si>
  <si>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</si>
  <si>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</si>
  <si>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</si>
  <si>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</si>
  <si>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</si>
  <si>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</si>
  <si>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</si>
  <si>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</si>
  <si>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</si>
  <si>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</si>
  <si>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</si>
  <si>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</si>
  <si>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</si>
  <si>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</si>
  <si>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</si>
  <si>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</si>
  <si>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</si>
  <si>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</si>
  <si>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</si>
  <si>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</si>
  <si>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</si>
  <si>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</si>
  <si>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</si>
  <si>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</si>
  <si>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</si>
  <si>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</si>
  <si>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</si>
  <si>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</si>
  <si>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</si>
  <si>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</si>
  <si>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</si>
  <si>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</si>
  <si>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</si>
  <si>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</si>
  <si>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</si>
  <si>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</si>
  <si>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</si>
  <si>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</si>
  <si>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</si>
  <si>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</si>
  <si>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</si>
  <si>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</si>
  <si>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</si>
  <si>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</si>
  <si>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</si>
  <si>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</si>
  <si>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</si>
  <si>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</si>
  <si>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</si>
  <si>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</si>
  <si>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</si>
  <si>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</si>
  <si>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</si>
  <si>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</si>
  <si>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</si>
  <si>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</si>
  <si>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</si>
  <si>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</si>
  <si>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</si>
  <si>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</si>
  <si>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</si>
  <si>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</si>
  <si>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</si>
  <si>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</si>
  <si>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</si>
  <si>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</si>
  <si>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</si>
  <si>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</si>
  <si>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</si>
  <si>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</si>
  <si>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</si>
  <si>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</si>
  <si>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</si>
  <si>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</si>
  <si>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</si>
  <si>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</si>
  <si>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</si>
  <si>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</si>
  <si>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</si>
  <si>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</si>
  <si>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</si>
  <si>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</si>
  <si>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</si>
  <si>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</si>
  <si>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</si>
  <si>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</si>
  <si>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</si>
  <si>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</si>
  <si>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</si>
  <si>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</si>
  <si>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</si>
  <si>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</si>
  <si>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</si>
  <si>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</si>
  <si>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</si>
  <si>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</si>
  <si>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</si>
  <si>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</si>
  <si>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</si>
  <si>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</si>
  <si>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</si>
  <si>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</si>
  <si>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</si>
  <si>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</si>
  <si>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</si>
  <si>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</si>
  <si>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</si>
  <si>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</si>
  <si>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</si>
  <si>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</si>
  <si>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</si>
  <si>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</si>
  <si>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</si>
  <si>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</si>
  <si>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</si>
  <si>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</si>
  <si>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</si>
  <si>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</si>
  <si>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</si>
  <si>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</si>
  <si>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</si>
  <si>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</si>
  <si>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</si>
  <si>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</si>
  <si>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</si>
  <si>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</si>
  <si>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</si>
  <si>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</si>
  <si>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</si>
  <si>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</si>
  <si>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</si>
  <si>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</si>
  <si>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</si>
  <si>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</si>
  <si>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</si>
  <si>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</si>
  <si>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</si>
  <si>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</si>
  <si>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</si>
  <si>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</si>
  <si>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</si>
  <si>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</si>
  <si>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</si>
  <si>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</si>
  <si>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</si>
  <si>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</si>
  <si>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</si>
  <si>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</si>
  <si>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</si>
  <si>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</si>
  <si>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</si>
  <si>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</si>
  <si>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</si>
  <si>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</si>
  <si>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</si>
  <si>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</si>
  <si>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</si>
  <si>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</si>
  <si>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</si>
  <si>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</si>
  <si>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</si>
  <si>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</si>
  <si>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</si>
  <si>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</si>
  <si>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</si>
  <si>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</si>
  <si>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</si>
  <si>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</si>
  <si>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</si>
  <si>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</si>
  <si>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</si>
  <si>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</si>
  <si>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</si>
  <si>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</si>
  <si>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</si>
  <si>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</si>
  <si>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</si>
  <si>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</si>
  <si>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</si>
  <si>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</si>
  <si>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</si>
  <si>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</si>
  <si>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</si>
  <si>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</si>
  <si>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</si>
  <si>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</si>
  <si>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</si>
  <si>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</si>
  <si>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</si>
  <si>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</si>
  <si>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</si>
  <si>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</si>
  <si>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</si>
  <si>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</si>
  <si>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</si>
  <si>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</si>
  <si>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</si>
  <si>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</si>
  <si>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</si>
  <si>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</si>
  <si>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</si>
  <si>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</si>
  <si>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</si>
  <si>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</si>
  <si>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</si>
  <si>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</si>
  <si>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</si>
  <si>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</si>
  <si>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</si>
  <si>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</si>
  <si>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</si>
  <si>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</si>
  <si>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</si>
  <si>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</si>
  <si>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</si>
  <si>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</si>
  <si>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</si>
  <si>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</si>
  <si>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</si>
  <si>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</si>
  <si>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</si>
  <si>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</si>
  <si>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</si>
  <si>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</si>
  <si>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</si>
  <si>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</si>
  <si>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</si>
  <si>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</si>
  <si>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</si>
  <si>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</si>
  <si>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</si>
  <si>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</si>
  <si>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</si>
  <si>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</si>
  <si>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</si>
  <si>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</si>
  <si>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</si>
  <si>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</si>
  <si>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</si>
  <si>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</si>
  <si>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</si>
  <si>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</si>
  <si>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</si>
  <si>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</si>
  <si>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</si>
  <si>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</si>
  <si>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</si>
  <si>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</si>
  <si>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</si>
  <si>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</si>
  <si>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</si>
  <si>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</si>
  <si>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</si>
  <si>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</si>
  <si>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</si>
  <si>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</si>
  <si>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</si>
  <si>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</si>
  <si>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</si>
  <si>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</si>
  <si>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</si>
  <si>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</si>
  <si>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</si>
  <si>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</si>
  <si>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</si>
  <si>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</si>
  <si>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</si>
  <si>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</si>
  <si>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</si>
  <si>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</si>
  <si>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</si>
  <si>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</si>
  <si>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</si>
  <si>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</si>
  <si>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</si>
  <si>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</si>
  <si>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</si>
  <si>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</si>
  <si>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</si>
  <si>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</si>
  <si>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</si>
  <si>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</si>
  <si>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</si>
  <si>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</si>
  <si>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</si>
  <si>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</si>
  <si>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</si>
  <si>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</si>
  <si>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</si>
  <si>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</si>
  <si>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</si>
  <si>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</si>
  <si>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</si>
  <si>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</si>
  <si>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</si>
  <si>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</si>
  <si>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</si>
  <si>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</si>
  <si>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</si>
  <si>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</si>
  <si>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</si>
  <si>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</si>
  <si>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</si>
  <si>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</si>
  <si>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</si>
  <si>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</si>
  <si>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</si>
  <si>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</si>
  <si>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</si>
  <si>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</si>
  <si>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</si>
  <si>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</si>
  <si>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</si>
  <si>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</si>
  <si>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</si>
  <si>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</si>
  <si>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</si>
  <si>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</si>
  <si>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</si>
  <si>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</si>
  <si>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</si>
  <si>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</si>
  <si>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</si>
  <si>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</si>
  <si>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</si>
  <si>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</si>
  <si>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</si>
  <si>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</si>
  <si>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</si>
  <si>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</si>
  <si>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</si>
  <si>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</si>
  <si>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</si>
  <si>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</si>
  <si>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</si>
  <si>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</si>
  <si>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</si>
  <si>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</si>
  <si>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</si>
  <si>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</si>
  <si>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</si>
  <si>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</si>
  <si>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</si>
  <si>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</si>
  <si>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</si>
  <si>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</si>
  <si>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</si>
  <si>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</si>
  <si>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</si>
  <si>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</si>
  <si>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</si>
  <si>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</si>
  <si>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</si>
  <si>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</si>
  <si>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</si>
  <si>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</si>
  <si>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</si>
  <si>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</si>
  <si>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</si>
  <si>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</si>
  <si>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</si>
  <si>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</si>
  <si>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</si>
  <si>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</si>
  <si>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</si>
  <si>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</si>
  <si>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</si>
  <si>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</si>
  <si>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</si>
  <si>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</si>
  <si>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</si>
  <si>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</si>
  <si>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</si>
  <si>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</si>
  <si>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</si>
  <si>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</si>
  <si>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</si>
  <si>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</si>
  <si>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</si>
  <si>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</si>
  <si>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</si>
  <si>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</si>
  <si>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</si>
  <si>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</si>
  <si>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</si>
  <si>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</si>
  <si>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</si>
  <si>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</si>
  <si>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</si>
  <si>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</si>
  <si>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</si>
  <si>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</si>
  <si>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</si>
  <si>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</si>
  <si>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</si>
  <si>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</si>
  <si>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</si>
  <si>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</si>
  <si>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</si>
  <si>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</si>
  <si>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</si>
  <si>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</si>
  <si>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</si>
  <si>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</si>
  <si>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</si>
  <si>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</si>
  <si>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</si>
  <si>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</si>
  <si>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</si>
  <si>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</si>
  <si>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</si>
  <si>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</si>
  <si>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</si>
  <si>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</si>
  <si>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</si>
  <si>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</si>
  <si>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</si>
  <si>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</si>
  <si>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</si>
  <si>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</si>
  <si>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</si>
  <si>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</si>
  <si>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</si>
  <si>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</si>
  <si>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</si>
  <si>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</si>
  <si>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</si>
  <si>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</si>
  <si>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</si>
  <si>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</si>
  <si>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</si>
  <si>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</si>
  <si>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</si>
  <si>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</si>
  <si>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</si>
  <si>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</si>
  <si>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</si>
  <si>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</si>
  <si>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</si>
  <si>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</si>
  <si>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</si>
  <si>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</si>
  <si>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</si>
  <si>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</si>
  <si>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</si>
  <si>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</si>
  <si>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</si>
  <si>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</si>
  <si>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</si>
  <si>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</si>
  <si>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</si>
  <si>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</si>
  <si>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</si>
  <si>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</si>
  <si>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</si>
  <si>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</si>
  <si>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</si>
  <si>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</si>
  <si>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</si>
  <si>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</si>
  <si>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</si>
  <si>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</si>
  <si>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</si>
  <si>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</si>
  <si>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</si>
  <si>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</si>
  <si>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</si>
  <si>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</si>
  <si>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</si>
  <si>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</si>
  <si>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</si>
  <si>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</si>
  <si>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</si>
  <si>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</si>
  <si>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</si>
  <si>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</si>
  <si>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</si>
  <si>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</si>
  <si>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</si>
  <si>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</si>
  <si>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</si>
  <si>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</si>
  <si>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</si>
  <si>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</si>
  <si>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</si>
  <si>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</si>
  <si>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</si>
  <si>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</si>
  <si>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</si>
  <si>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</si>
  <si>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</si>
  <si>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</si>
  <si>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</si>
  <si>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</si>
  <si>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</si>
  <si>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</si>
  <si>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</si>
  <si>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</si>
  <si>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</si>
  <si>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</si>
  <si>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</si>
  <si>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</si>
  <si>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</si>
  <si>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</si>
  <si>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</si>
  <si>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</si>
  <si>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</si>
  <si>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</si>
  <si>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</si>
  <si>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</si>
  <si>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</si>
  <si>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</si>
  <si>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</si>
  <si>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</si>
  <si>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</si>
  <si>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</si>
  <si>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</si>
  <si>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</si>
  <si>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</si>
  <si>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</si>
  <si>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</si>
  <si>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</si>
  <si>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</si>
  <si>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</si>
  <si>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</si>
  <si>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</si>
  <si>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</si>
  <si>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</si>
  <si>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</si>
  <si>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</si>
  <si>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</si>
  <si>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</si>
  <si>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</si>
  <si>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</si>
  <si>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</si>
  <si>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</si>
  <si>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</si>
  <si>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</si>
  <si>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</si>
  <si>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</si>
  <si>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</si>
  <si>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</si>
  <si>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</si>
  <si>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</si>
  <si>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</si>
  <si>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</si>
  <si>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</si>
  <si>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</si>
  <si>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</si>
  <si>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</si>
  <si>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</si>
  <si>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</si>
  <si>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</si>
  <si>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</si>
  <si>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</si>
  <si>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</si>
  <si>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</si>
  <si>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</si>
  <si>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</si>
  <si>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</si>
  <si>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</si>
  <si>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</si>
  <si>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</si>
  <si>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</si>
  <si>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</si>
  <si>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</si>
  <si>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</si>
  <si>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</si>
  <si>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</si>
  <si>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</si>
  <si>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</si>
  <si>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</si>
  <si>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</si>
  <si>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</si>
  <si>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</si>
  <si>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</si>
  <si>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</si>
  <si>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</si>
  <si>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</si>
  <si>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</si>
  <si>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</si>
  <si>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</si>
  <si>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</si>
  <si>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</si>
  <si>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</si>
  <si>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</si>
  <si>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</si>
  <si>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</si>
  <si>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</si>
  <si>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</si>
  <si>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</si>
  <si>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</si>
  <si>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</si>
  <si>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</si>
  <si>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</si>
  <si>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</si>
  <si>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</si>
  <si>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</si>
  <si>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</si>
  <si>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</si>
  <si>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</si>
  <si>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</si>
  <si>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</si>
  <si>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</si>
  <si>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</si>
  <si>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</si>
  <si>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</si>
  <si>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</si>
  <si>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</si>
  <si>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</si>
  <si>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</si>
  <si>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</si>
  <si>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</si>
  <si>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</si>
  <si>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</si>
  <si>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</si>
  <si>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</si>
  <si>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</si>
  <si>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</si>
  <si>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</si>
  <si>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</si>
  <si>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</si>
  <si>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</si>
  <si>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</si>
  <si>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</si>
  <si>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</si>
  <si>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</si>
  <si>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</si>
  <si>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</si>
  <si>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</si>
  <si>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</si>
  <si>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</si>
  <si>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</si>
  <si>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</si>
  <si>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</si>
  <si>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</si>
  <si>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</si>
  <si>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</si>
  <si>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</si>
  <si>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</si>
  <si>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</si>
  <si>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</si>
  <si>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</si>
  <si>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</si>
  <si>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</si>
  <si>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</si>
  <si>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</si>
  <si>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</si>
  <si>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</si>
  <si>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</si>
  <si>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</si>
  <si>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</si>
  <si>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</si>
  <si>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</si>
  <si>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</si>
  <si>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</si>
  <si>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</si>
  <si>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</si>
  <si>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</si>
  <si>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</si>
  <si>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</si>
  <si>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</si>
  <si>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</si>
  <si>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</si>
  <si>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</si>
  <si>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</si>
  <si>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</si>
  <si>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</si>
  <si>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</si>
  <si>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</si>
  <si>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</si>
  <si>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</si>
  <si>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</si>
  <si>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</si>
  <si>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</si>
  <si>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</si>
  <si>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</si>
  <si>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</si>
  <si>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</si>
  <si>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</si>
  <si>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</si>
  <si>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</si>
  <si>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</si>
  <si>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</si>
  <si>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</si>
  <si>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</si>
  <si>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</si>
  <si>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</si>
  <si>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</si>
  <si>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</si>
  <si>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</si>
  <si>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</si>
  <si>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</si>
  <si>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</si>
  <si>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</si>
  <si>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</si>
  <si>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</si>
  <si>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</si>
  <si>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</si>
  <si>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</si>
  <si>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</si>
  <si>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</si>
  <si>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</si>
  <si>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</si>
  <si>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</si>
  <si>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</si>
  <si>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</si>
  <si>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</si>
  <si>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</si>
  <si>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</si>
  <si>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</si>
  <si>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</si>
  <si>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</si>
  <si>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</si>
  <si>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</si>
  <si>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</si>
  <si>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</si>
  <si>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</si>
  <si>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</si>
  <si>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</si>
  <si>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</si>
  <si>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</si>
  <si>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</si>
  <si>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</si>
  <si>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</si>
  <si>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</si>
  <si>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</si>
  <si>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</si>
  <si>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</si>
  <si>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</si>
  <si>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</si>
  <si>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</si>
  <si>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</si>
  <si>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</si>
  <si>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</si>
  <si>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</si>
  <si>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</si>
  <si>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</si>
  <si>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</si>
  <si>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</si>
  <si>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</si>
  <si>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</si>
  <si>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</si>
  <si>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</si>
  <si>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</si>
  <si>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</si>
  <si>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</si>
  <si>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</si>
  <si>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</si>
  <si>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</si>
  <si>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</si>
  <si>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</si>
  <si>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</si>
  <si>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</si>
  <si>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</si>
  <si>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</si>
  <si>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</si>
  <si>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</si>
  <si>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</si>
  <si>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</si>
  <si>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</si>
  <si>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</si>
  <si>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</si>
  <si>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</si>
  <si>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</si>
  <si>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</si>
  <si>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</si>
  <si>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</si>
  <si>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</si>
  <si>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</si>
  <si>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</si>
  <si>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</si>
  <si>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</si>
  <si>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</si>
  <si>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</si>
  <si>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</si>
  <si>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</si>
  <si>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</si>
  <si>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</si>
  <si>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</si>
  <si>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</si>
  <si>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</si>
  <si>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</si>
  <si>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</si>
  <si>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</si>
  <si>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</si>
  <si>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</si>
  <si>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</si>
  <si>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</si>
  <si>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</si>
  <si>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</si>
  <si>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</si>
  <si>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</si>
  <si>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</si>
  <si>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</si>
  <si>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</si>
  <si>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</si>
  <si>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</si>
  <si>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</si>
  <si>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</si>
  <si>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</si>
  <si>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</si>
  <si>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</si>
  <si>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</si>
  <si>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</si>
  <si>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</si>
  <si>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</si>
  <si>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</si>
  <si>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</si>
  <si>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</si>
  <si>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</si>
  <si>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</si>
  <si>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</si>
  <si>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</si>
  <si>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</si>
  <si>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</si>
  <si>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</si>
  <si>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</si>
  <si>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</si>
  <si>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</si>
  <si>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</si>
  <si>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</si>
  <si>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</si>
  <si>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</si>
  <si>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</si>
  <si>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</si>
  <si>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</si>
  <si>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</si>
  <si>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</si>
  <si>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</si>
  <si>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</si>
  <si>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</si>
  <si>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</si>
  <si>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</si>
  <si>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</si>
  <si>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</si>
  <si>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</si>
  <si>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</si>
  <si>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</si>
  <si>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</si>
  <si>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</si>
  <si>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</si>
  <si>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</si>
  <si>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</si>
  <si>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</si>
  <si>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</si>
  <si>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</si>
  <si>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</si>
  <si>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</si>
  <si>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</si>
  <si>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</si>
  <si>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</si>
  <si>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</si>
  <si>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</si>
  <si>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</si>
  <si>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</si>
  <si>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</si>
  <si>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</si>
  <si>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</si>
  <si>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</si>
  <si>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</si>
  <si>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</si>
  <si>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</si>
  <si>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</si>
  <si>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</si>
  <si>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</si>
  <si>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</si>
  <si>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</si>
  <si>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</si>
  <si>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</si>
  <si>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</si>
  <si>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</si>
  <si>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</si>
  <si>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</si>
  <si>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</si>
  <si>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</si>
  <si>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</si>
  <si>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</si>
  <si>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</si>
  <si>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</si>
  <si>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</si>
  <si>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</si>
  <si>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</si>
  <si>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</si>
  <si>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</si>
  <si>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</si>
  <si>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</si>
  <si>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</si>
  <si>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</si>
  <si>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</si>
  <si>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</si>
  <si>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</si>
  <si>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</si>
  <si>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</si>
  <si>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</si>
  <si>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</si>
  <si>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</si>
  <si>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</si>
  <si>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</si>
  <si>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</si>
  <si>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</si>
  <si>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</si>
  <si>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</si>
  <si>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</si>
  <si>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</si>
  <si>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</si>
  <si>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</si>
  <si>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</si>
  <si>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</si>
  <si>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</si>
  <si>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</si>
  <si>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</si>
  <si>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</si>
  <si>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</si>
  <si>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</si>
  <si>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</si>
  <si>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</si>
  <si>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</si>
  <si>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</si>
  <si>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</si>
  <si>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</si>
  <si>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</si>
  <si>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</si>
  <si>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</si>
  <si>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</si>
  <si>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</si>
  <si>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</si>
  <si>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</si>
  <si>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</si>
  <si>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</si>
  <si>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</si>
  <si>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</si>
  <si>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</si>
  <si>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</si>
  <si>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</si>
  <si>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</si>
  <si>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</si>
  <si>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</si>
  <si>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</si>
  <si>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</si>
  <si>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</si>
  <si>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</si>
  <si>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</si>
  <si>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</si>
  <si>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</si>
  <si>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</si>
  <si>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</si>
  <si>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</si>
  <si>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</si>
  <si>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</si>
  <si>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</si>
  <si>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</si>
  <si>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</si>
  <si>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</si>
  <si>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</si>
  <si>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</si>
  <si>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</si>
  <si>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</si>
  <si>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</si>
  <si>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</si>
  <si>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</si>
  <si>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</si>
  <si>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</si>
  <si>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</si>
  <si>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</si>
  <si>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</si>
  <si>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</si>
  <si>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</si>
  <si>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</si>
  <si>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</si>
  <si>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</si>
  <si>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</si>
  <si>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</si>
  <si>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</si>
  <si>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</si>
  <si>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</si>
  <si>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</si>
  <si>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</si>
  <si>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</si>
  <si>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</si>
  <si>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</si>
  <si>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</si>
  <si>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</si>
  <si>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</si>
  <si>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</si>
  <si>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</si>
  <si>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</si>
  <si>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</si>
  <si>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</si>
  <si>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</si>
  <si>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</si>
  <si>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</si>
  <si>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</si>
  <si>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</si>
  <si>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</si>
  <si>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</si>
  <si>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</si>
  <si>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</si>
  <si>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</si>
  <si>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</si>
  <si>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</si>
  <si>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</si>
  <si>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</si>
  <si>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</si>
  <si>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</si>
  <si>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</si>
  <si>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</si>
  <si>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</si>
  <si>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</si>
  <si>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</si>
  <si>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</si>
  <si>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</si>
  <si>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</si>
  <si>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</si>
  <si>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</si>
  <si>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</si>
  <si>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</si>
  <si>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</si>
  <si>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</si>
  <si>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</si>
  <si>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</si>
  <si>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</si>
  <si>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</si>
  <si>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</si>
  <si>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</si>
  <si>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</si>
  <si>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</si>
  <si>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</si>
  <si>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</si>
  <si>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</si>
  <si>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</si>
  <si>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</si>
  <si>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</si>
  <si>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</si>
  <si>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</si>
  <si>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</si>
  <si>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</si>
  <si>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</si>
  <si>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</si>
  <si>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</si>
  <si>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</si>
  <si>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</si>
  <si>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</si>
  <si>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</si>
  <si>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</si>
  <si>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</si>
  <si>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</si>
  <si>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</si>
  <si>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</si>
  <si>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</si>
  <si>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</si>
  <si>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</si>
  <si>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</si>
  <si>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</si>
  <si>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</si>
  <si>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</si>
  <si>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</si>
  <si>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</si>
  <si>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</si>
  <si>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</si>
  <si>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</si>
  <si>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</si>
  <si>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</si>
  <si>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</si>
  <si>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</si>
  <si>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</si>
  <si>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</si>
  <si>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</si>
  <si>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</si>
  <si>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</si>
  <si>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</si>
  <si>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</si>
  <si>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</si>
  <si>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</si>
  <si>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</si>
  <si>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</si>
  <si>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</si>
  <si>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</si>
  <si>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</si>
  <si>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</si>
  <si>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</si>
  <si>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</si>
  <si>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</si>
  <si>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</si>
  <si>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</si>
  <si>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</si>
  <si>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</si>
  <si>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</si>
  <si>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</si>
  <si>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</si>
  <si>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</si>
  <si>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</si>
  <si>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</si>
  <si>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</si>
  <si>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</si>
  <si>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</si>
  <si>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</si>
  <si>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</si>
  <si>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</si>
  <si>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</si>
  <si>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</si>
  <si>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</si>
  <si>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</si>
  <si>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</si>
  <si>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</si>
  <si>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</si>
  <si>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</si>
  <si>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</si>
  <si>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</si>
  <si>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</si>
  <si>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</si>
  <si>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</si>
  <si>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</si>
  <si>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</si>
  <si>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</si>
  <si>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</si>
  <si>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</si>
  <si>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</si>
  <si>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</si>
  <si>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</si>
  <si>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</si>
  <si>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</si>
  <si>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</si>
  <si>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</si>
  <si>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</si>
  <si>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</si>
  <si>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</si>
  <si>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</si>
  <si>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</si>
  <si>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</si>
  <si>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</si>
  <si>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</si>
  <si>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</si>
  <si>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</si>
  <si>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</si>
  <si>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</si>
  <si>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</si>
  <si>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</si>
  <si>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</si>
  <si>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</si>
  <si>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</si>
  <si>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</si>
  <si>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</si>
  <si>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</si>
  <si>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</si>
  <si>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</si>
  <si>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</si>
  <si>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</si>
  <si>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</si>
  <si>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</si>
  <si>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</si>
  <si>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</si>
  <si>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</si>
  <si>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</si>
  <si>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</si>
  <si>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</si>
  <si>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</si>
  <si>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</si>
  <si>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</si>
  <si>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</si>
  <si>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</si>
  <si>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</si>
  <si>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</si>
  <si>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</si>
  <si>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</si>
  <si>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</si>
  <si>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</si>
  <si>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</si>
  <si>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</si>
  <si>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</si>
  <si>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</si>
  <si>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</si>
  <si>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</si>
  <si>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</si>
  <si>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</si>
  <si>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</si>
  <si>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</si>
  <si>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</si>
  <si>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</si>
  <si>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</si>
  <si>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</si>
  <si>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</si>
  <si>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</si>
  <si>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</si>
  <si>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</si>
  <si>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</si>
  <si>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</si>
  <si>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</si>
  <si>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</si>
  <si>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</si>
  <si>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</si>
  <si>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</si>
  <si>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</si>
  <si>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</si>
  <si>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</si>
  <si>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</si>
  <si>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</si>
  <si>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</si>
  <si>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</si>
  <si>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</si>
  <si>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</si>
  <si>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</si>
  <si>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</si>
  <si>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</si>
  <si>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</si>
  <si>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</si>
  <si>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</si>
  <si>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</si>
  <si>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</si>
  <si>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</si>
  <si>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</si>
  <si>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</si>
  <si>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</si>
  <si>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</si>
  <si>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</si>
  <si>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</si>
  <si>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</si>
  <si>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</si>
  <si>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</si>
  <si>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</si>
  <si>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</si>
  <si>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</si>
  <si>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</si>
  <si>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</si>
  <si>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</si>
  <si>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</si>
  <si>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</si>
  <si>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</si>
  <si>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</si>
  <si>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</si>
  <si>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</si>
  <si>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</si>
  <si>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</si>
  <si>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</si>
  <si>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</si>
  <si>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</si>
  <si>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</si>
  <si>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</si>
  <si>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</si>
  <si>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</si>
  <si>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</si>
  <si>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</si>
  <si>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</si>
  <si>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</si>
  <si>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</si>
  <si>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</si>
  <si>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</si>
  <si>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</si>
  <si>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</si>
  <si>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</si>
  <si>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</si>
  <si>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</si>
  <si>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</si>
  <si>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</si>
  <si>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</si>
  <si>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</si>
  <si>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</si>
  <si>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</si>
  <si>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</si>
  <si>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</si>
  <si>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</si>
  <si>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</si>
  <si>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</si>
  <si>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</si>
  <si>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</si>
  <si>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</si>
  <si>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</si>
  <si>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</si>
  <si>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</si>
  <si>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</si>
  <si>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</si>
  <si>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</si>
  <si>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</si>
  <si>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</si>
  <si>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</si>
  <si>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</si>
  <si>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</si>
  <si>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</si>
  <si>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</si>
  <si>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</si>
  <si>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</si>
  <si>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</si>
  <si>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</si>
  <si>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</si>
  <si>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</si>
  <si>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</si>
  <si>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</si>
  <si>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</si>
  <si>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</si>
  <si>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</si>
  <si>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</si>
  <si>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</si>
  <si>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</si>
  <si>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</si>
  <si>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</si>
  <si>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</si>
  <si>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</si>
  <si>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</si>
  <si>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</si>
  <si>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</si>
  <si>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</si>
  <si>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</si>
  <si>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</si>
  <si>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</si>
  <si>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</si>
  <si>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</si>
  <si>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</si>
  <si>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</si>
  <si>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</si>
  <si>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</si>
  <si>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</si>
  <si>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</si>
  <si>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</si>
  <si>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</si>
  <si>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</si>
  <si>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</si>
  <si>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</si>
  <si>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</si>
  <si>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</si>
  <si>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</si>
  <si>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</si>
  <si>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</si>
  <si>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</si>
  <si>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</si>
  <si>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</si>
  <si>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</si>
  <si>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</si>
  <si>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</si>
  <si>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</si>
  <si>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</si>
  <si>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</si>
  <si>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</si>
  <si>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</si>
  <si>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</si>
  <si>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</si>
  <si>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</si>
  <si>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</si>
  <si>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</si>
  <si>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</si>
  <si>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</si>
  <si>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</si>
  <si>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</si>
  <si>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</si>
  <si>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</si>
  <si>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</si>
  <si>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</si>
  <si>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</si>
  <si>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</si>
  <si>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</si>
  <si>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</si>
  <si>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</si>
  <si>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</si>
  <si>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</si>
  <si>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</si>
  <si>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</si>
  <si>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</si>
  <si>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</si>
  <si>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</si>
  <si>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</si>
  <si>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</si>
  <si>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</si>
  <si>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</si>
  <si>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</si>
  <si>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</si>
  <si>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</si>
  <si>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</si>
  <si>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</si>
  <si>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</si>
  <si>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</si>
  <si>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</si>
  <si>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</si>
  <si>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</si>
  <si>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</si>
  <si>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</si>
  <si>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</si>
  <si>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</si>
  <si>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</si>
  <si>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</si>
  <si>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</si>
  <si>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</si>
  <si>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</si>
  <si>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</si>
  <si>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</si>
  <si>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</si>
  <si>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</si>
  <si>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</si>
  <si>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</si>
  <si>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</si>
  <si>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</si>
  <si>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</si>
  <si>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</si>
  <si>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</si>
  <si>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</si>
  <si>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</si>
  <si>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</si>
  <si>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</si>
  <si>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</si>
  <si>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</si>
  <si>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</si>
  <si>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</si>
  <si>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</si>
  <si>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</si>
  <si>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</si>
  <si>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</si>
  <si>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</si>
  <si>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</si>
  <si>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</si>
  <si>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</si>
  <si>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</si>
  <si>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</si>
  <si>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</si>
  <si>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</si>
  <si>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</si>
  <si>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</si>
  <si>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</si>
  <si>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</si>
  <si>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</si>
  <si>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</si>
  <si>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</si>
  <si>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</si>
  <si>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</si>
  <si>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</si>
  <si>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</si>
  <si>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</si>
  <si>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</si>
  <si>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</si>
  <si>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</si>
  <si>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</si>
  <si>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</si>
  <si>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</si>
  <si>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</si>
  <si>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</si>
  <si>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</si>
  <si>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</si>
  <si>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</si>
  <si>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</si>
  <si>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</si>
  <si>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</si>
  <si>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</si>
  <si>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</si>
  <si>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</si>
  <si>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</si>
  <si>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</si>
  <si>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</si>
  <si>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</si>
  <si>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</si>
  <si>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</si>
  <si>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</si>
  <si>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</si>
  <si>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</si>
  <si>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</si>
  <si>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</si>
  <si>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</si>
  <si>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</si>
  <si>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</si>
  <si>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</si>
  <si>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</si>
  <si>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</si>
  <si>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</si>
  <si>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</si>
  <si>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</si>
  <si>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</si>
  <si>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</si>
  <si>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</si>
  <si>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</si>
  <si>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</si>
  <si>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</si>
  <si>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</si>
  <si>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</si>
  <si>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</si>
  <si>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</si>
  <si>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</si>
  <si>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</si>
  <si>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</si>
  <si>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</si>
  <si>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</si>
  <si>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</si>
  <si>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</si>
  <si>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</si>
  <si>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</si>
  <si>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</si>
  <si>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</si>
  <si>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</si>
  <si>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</si>
  <si>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</si>
  <si>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</si>
  <si>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</si>
  <si>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</si>
  <si>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</si>
  <si>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</si>
  <si>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</si>
  <si>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</si>
  <si>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</si>
  <si>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</si>
  <si>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</si>
  <si>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</si>
  <si>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</si>
  <si>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</si>
  <si>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</si>
  <si>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</si>
  <si>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</si>
  <si>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</si>
  <si>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</si>
  <si>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</si>
  <si>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</si>
  <si>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</si>
  <si>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</si>
  <si>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</si>
  <si>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</si>
  <si>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</si>
  <si>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</si>
  <si>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</si>
  <si>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</si>
  <si>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</si>
  <si>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</si>
  <si>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</si>
  <si>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</si>
  <si>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</si>
  <si>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</si>
  <si>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</si>
  <si>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</si>
  <si>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</si>
  <si>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</si>
  <si>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</si>
  <si>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</si>
  <si>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</si>
  <si>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</si>
  <si>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</si>
  <si>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</si>
  <si>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</si>
  <si>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</si>
  <si>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</si>
  <si>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</si>
  <si>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</si>
  <si>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</si>
  <si>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</si>
  <si>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</si>
  <si>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</si>
  <si>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</si>
  <si>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</si>
  <si>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</si>
  <si>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</si>
  <si>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</si>
  <si>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</si>
  <si>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</si>
  <si>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</si>
  <si>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</si>
  <si>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</si>
  <si>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</si>
  <si>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</si>
  <si>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</si>
  <si>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</si>
  <si>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</si>
  <si>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</si>
  <si>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</si>
  <si>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</si>
  <si>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</si>
  <si>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</si>
  <si>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</si>
  <si>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</si>
  <si>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</si>
  <si>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</si>
  <si>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</si>
  <si>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</si>
  <si>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</si>
  <si>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</si>
  <si>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</si>
  <si>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</si>
  <si>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</si>
  <si>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</si>
  <si>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</si>
  <si>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</si>
  <si>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</si>
  <si>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</si>
  <si>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</si>
  <si>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</si>
  <si>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</si>
  <si>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</si>
  <si>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</si>
  <si>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</si>
  <si>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</si>
  <si>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</si>
  <si>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</si>
  <si>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</si>
  <si>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</si>
  <si>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</si>
  <si>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</si>
  <si>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</si>
  <si>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</si>
  <si>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</si>
  <si>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</si>
  <si>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</si>
  <si>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</si>
  <si>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</si>
  <si>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</si>
  <si>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</si>
  <si>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</si>
  <si>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</si>
  <si>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</si>
  <si>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</si>
  <si>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</si>
  <si>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</si>
  <si>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</si>
  <si>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</si>
  <si>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</si>
  <si>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</si>
  <si>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</si>
  <si>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</si>
  <si>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</si>
  <si>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</si>
  <si>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</si>
  <si>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</si>
  <si>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</si>
  <si>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</si>
  <si>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</si>
  <si>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</si>
  <si>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</si>
  <si>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</si>
  <si>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</si>
  <si>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</si>
  <si>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</si>
  <si>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</si>
  <si>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</si>
  <si>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</si>
  <si>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</si>
  <si>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</si>
  <si>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</si>
  <si>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</si>
  <si>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</si>
  <si>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</si>
  <si>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</si>
  <si>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</si>
  <si>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</si>
  <si>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</si>
  <si>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</si>
  <si>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</si>
  <si>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</si>
  <si>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</si>
  <si>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</si>
  <si>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</si>
  <si>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</si>
  <si>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</si>
  <si>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</si>
  <si>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</si>
  <si>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</si>
  <si>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</si>
  <si>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</si>
  <si>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</si>
  <si>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</si>
  <si>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</si>
  <si>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</si>
  <si>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</si>
  <si>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</si>
  <si>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</si>
  <si>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</si>
  <si>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</si>
  <si>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</si>
  <si>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</si>
  <si>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</si>
  <si>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</si>
  <si>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</si>
  <si>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</si>
  <si>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</si>
  <si>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</si>
  <si>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</si>
  <si>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</si>
  <si>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</si>
  <si>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</si>
  <si>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</si>
  <si>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</si>
  <si>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</si>
  <si>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</si>
  <si>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</si>
  <si>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</si>
  <si>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</si>
  <si>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</si>
  <si>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</si>
  <si>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</si>
  <si>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</si>
  <si>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</si>
  <si>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</si>
  <si>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</si>
  <si>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</si>
  <si>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</si>
  <si>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</si>
  <si>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</si>
  <si>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</si>
  <si>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</si>
  <si>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</si>
  <si>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</si>
  <si>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</si>
  <si>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</si>
  <si>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</si>
  <si>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</si>
  <si>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</si>
  <si>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</si>
  <si>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</si>
  <si>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</si>
  <si>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</si>
  <si>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</si>
  <si>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</si>
  <si>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</si>
  <si>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</si>
  <si>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</si>
  <si>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</si>
  <si>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</si>
  <si>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</si>
  <si>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</si>
  <si>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</si>
  <si>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</si>
  <si>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</si>
  <si>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</si>
  <si>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</si>
  <si>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</si>
  <si>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</si>
  <si>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</si>
  <si>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</si>
  <si>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</si>
  <si>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</si>
  <si>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</si>
  <si>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</si>
  <si>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</si>
  <si>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</si>
  <si>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</si>
  <si>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</si>
  <si>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</si>
  <si>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</si>
  <si>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</si>
  <si>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</si>
  <si>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</si>
  <si>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</si>
  <si>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</si>
  <si>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</si>
  <si>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</si>
  <si>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</si>
  <si>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</si>
  <si>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</si>
  <si>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</si>
  <si>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</si>
  <si>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</si>
  <si>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</si>
  <si>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</si>
  <si>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</si>
  <si>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</si>
  <si>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</si>
  <si>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</si>
  <si>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</si>
  <si>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</si>
  <si>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</si>
  <si>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</si>
  <si>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</si>
  <si>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</si>
  <si>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</si>
  <si>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</si>
  <si>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</si>
  <si>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</si>
  <si>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</si>
  <si>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</si>
  <si>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</si>
  <si>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</si>
  <si>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</si>
  <si>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</si>
  <si>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</si>
  <si>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</si>
  <si>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</si>
  <si>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</si>
  <si>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</si>
  <si>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</si>
  <si>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</si>
  <si>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</si>
  <si>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</si>
  <si>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</si>
  <si>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</si>
  <si>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</si>
  <si>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</si>
  <si>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</si>
  <si>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</si>
  <si>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</si>
  <si>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</si>
  <si>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</si>
  <si>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</si>
  <si>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</si>
  <si>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</si>
  <si>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</si>
  <si>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</si>
  <si>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</si>
  <si>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</si>
  <si>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</si>
  <si>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</si>
  <si>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</si>
  <si>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</si>
  <si>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</si>
  <si>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</si>
  <si>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</si>
  <si>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</si>
  <si>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</si>
  <si>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</si>
  <si>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</si>
  <si>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</si>
  <si>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</si>
  <si>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</si>
  <si>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</si>
  <si>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</si>
  <si>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</si>
  <si>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</si>
  <si>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</si>
  <si>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</si>
  <si>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</si>
  <si>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</si>
  <si>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</si>
  <si>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</si>
  <si>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</si>
  <si>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</si>
  <si>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</si>
  <si>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</si>
  <si>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</si>
  <si>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</si>
  <si>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</si>
  <si>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</si>
  <si>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</si>
  <si>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</si>
  <si>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</si>
  <si>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</si>
  <si>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</si>
  <si>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</si>
  <si>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</si>
  <si>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</si>
  <si>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</si>
  <si>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</si>
  <si>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</si>
  <si>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</si>
  <si>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</si>
  <si>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</si>
  <si>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</si>
  <si>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</si>
  <si>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</si>
  <si>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</si>
  <si>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</si>
  <si>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</si>
  <si>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</si>
  <si>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</si>
  <si>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</si>
  <si>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</si>
  <si>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</si>
  <si>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</si>
  <si>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</si>
  <si>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</si>
  <si>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</si>
  <si>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</si>
  <si>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</si>
  <si>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</si>
  <si>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</si>
  <si>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</si>
  <si>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</si>
  <si>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</si>
  <si>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</si>
  <si>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</si>
  <si>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</si>
  <si>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</si>
  <si>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</si>
  <si>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</si>
  <si>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</si>
  <si>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</si>
  <si>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</si>
  <si>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</si>
  <si>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</si>
  <si>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</si>
  <si>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</si>
  <si>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</si>
  <si>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</si>
  <si>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</si>
  <si>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</si>
  <si>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</si>
  <si>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</si>
  <si>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</si>
  <si>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</si>
  <si>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</si>
  <si>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</si>
  <si>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</si>
  <si>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</si>
  <si>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</si>
  <si>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</si>
  <si>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</si>
  <si>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</si>
  <si>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</si>
  <si>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</si>
  <si>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</si>
  <si>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</si>
  <si>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</si>
  <si>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</si>
  <si>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</si>
  <si>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</si>
  <si>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</si>
  <si>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</si>
  <si>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</si>
  <si>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</si>
  <si>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</si>
  <si>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</si>
  <si>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</si>
  <si>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</si>
  <si>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</si>
  <si>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</si>
  <si>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</si>
  <si>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</si>
  <si>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</si>
  <si>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</si>
  <si>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</si>
  <si>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</si>
  <si>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</si>
  <si>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</si>
  <si>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</si>
  <si>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</si>
  <si>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</si>
  <si>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</si>
  <si>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</si>
  <si>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</si>
  <si>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</si>
  <si>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</si>
  <si>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</si>
  <si>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</si>
  <si>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</si>
  <si>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</si>
  <si>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</si>
  <si>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</si>
  <si>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</si>
  <si>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</si>
  <si>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</si>
  <si>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</si>
  <si>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</si>
  <si>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</si>
  <si>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</si>
  <si>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</si>
  <si>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</si>
  <si>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</si>
  <si>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</si>
  <si>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</si>
  <si>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</si>
  <si>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</si>
  <si>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</si>
  <si>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</si>
  <si>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</si>
  <si>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</si>
  <si>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</si>
  <si>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</si>
  <si>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</si>
  <si>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</si>
  <si>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</si>
  <si>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</si>
  <si>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</si>
  <si>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</si>
  <si>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</si>
  <si>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</si>
  <si>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</si>
  <si>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</si>
  <si>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</si>
  <si>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</si>
  <si>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</si>
  <si>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</si>
  <si>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</si>
  <si>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</si>
  <si>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</si>
  <si>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</si>
  <si>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</si>
  <si>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</si>
  <si>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</si>
  <si>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</si>
  <si>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</si>
  <si>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</si>
  <si>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</si>
  <si>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</si>
  <si>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</si>
  <si>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</si>
  <si>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</si>
  <si>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</si>
  <si>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</si>
  <si>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</si>
  <si>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</si>
  <si>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</si>
  <si>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</si>
  <si>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</si>
  <si>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</si>
  <si>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</si>
  <si>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</si>
  <si>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</si>
  <si>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</si>
  <si>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</si>
  <si>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</si>
  <si>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</si>
  <si>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</si>
  <si>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</si>
  <si>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</si>
  <si>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</si>
  <si>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</si>
  <si>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</si>
  <si>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</si>
  <si>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</si>
  <si>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</si>
  <si>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</si>
  <si>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</si>
  <si>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</si>
  <si>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</si>
  <si>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</si>
  <si>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</si>
  <si>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</si>
  <si>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</si>
  <si>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</si>
  <si>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</si>
  <si>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</si>
  <si>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</si>
  <si>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</si>
  <si>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</si>
  <si>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</si>
  <si>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</si>
  <si>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</si>
  <si>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</si>
  <si>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</si>
  <si>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</si>
  <si>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</si>
  <si>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</si>
  <si>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</si>
  <si>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</si>
  <si>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</si>
  <si>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</si>
  <si>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</si>
  <si>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</si>
  <si>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</si>
  <si>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</si>
  <si>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</si>
  <si>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</si>
  <si>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</si>
  <si>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</si>
  <si>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</si>
  <si>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</si>
  <si>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</si>
  <si>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</si>
  <si>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</si>
  <si>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</si>
  <si>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</si>
  <si>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</si>
  <si>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</si>
  <si>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</si>
  <si>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</si>
  <si>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</si>
  <si>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</si>
  <si>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</si>
  <si>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</si>
  <si>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</si>
  <si>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</si>
  <si>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</si>
  <si>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</si>
  <si>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</si>
  <si>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</si>
  <si>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</si>
  <si>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</si>
  <si>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</si>
  <si>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</si>
  <si>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</si>
  <si>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</si>
  <si>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</si>
  <si>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</si>
  <si>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</si>
  <si>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</si>
  <si>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</si>
  <si>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</si>
  <si>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</si>
  <si>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</si>
  <si>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</si>
  <si>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</si>
  <si>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</si>
  <si>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</si>
  <si>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</si>
  <si>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</si>
  <si>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</si>
  <si>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</si>
  <si>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</si>
  <si>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</si>
  <si>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</si>
  <si>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</si>
  <si>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</si>
  <si>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</si>
  <si>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</si>
  <si>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</si>
  <si>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</si>
  <si>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</si>
  <si>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</si>
  <si>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</si>
  <si>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</si>
  <si>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</si>
  <si>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</si>
  <si>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</si>
  <si>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</si>
  <si>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</si>
  <si>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</si>
  <si>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</si>
  <si>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</si>
  <si>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</si>
  <si>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</si>
  <si>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</si>
  <si>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</si>
  <si>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</si>
  <si>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</si>
  <si>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</si>
  <si>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</si>
  <si>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</si>
  <si>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</si>
  <si>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</si>
  <si>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</si>
  <si>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</si>
  <si>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</si>
  <si>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</si>
  <si>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</si>
  <si>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</si>
  <si>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</si>
  <si>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</si>
  <si>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</si>
  <si>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</si>
  <si>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</si>
  <si>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</si>
  <si>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</si>
  <si>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</si>
  <si>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</si>
  <si>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</si>
  <si>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</si>
  <si>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</si>
  <si>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</si>
  <si>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</si>
  <si>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</si>
  <si>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</si>
  <si>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</si>
  <si>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</si>
  <si>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</si>
  <si>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</si>
  <si>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</si>
  <si>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</si>
  <si>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</si>
  <si>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</si>
  <si>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</si>
  <si>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</si>
  <si>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</si>
  <si>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</si>
  <si>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</si>
  <si>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</si>
  <si>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</si>
  <si>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</si>
  <si>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</si>
  <si>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</si>
  <si>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</si>
  <si>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</si>
  <si>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</si>
  <si>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</si>
  <si>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</si>
  <si>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</si>
  <si>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</si>
  <si>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</si>
  <si>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</si>
  <si>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</si>
  <si>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</si>
  <si>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</si>
  <si>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</si>
  <si>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</si>
  <si>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</si>
  <si>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</si>
  <si>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</si>
  <si>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</si>
  <si>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</si>
  <si>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</si>
  <si>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</si>
  <si>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</si>
  <si>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</si>
  <si>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</si>
  <si>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</si>
  <si>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</si>
  <si>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</si>
  <si>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</si>
  <si>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</si>
  <si>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</si>
  <si>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</si>
  <si>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</si>
  <si>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</si>
  <si>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</si>
  <si>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</si>
  <si>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</si>
  <si>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</si>
  <si>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</si>
  <si>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</si>
  <si>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</si>
  <si>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</si>
  <si>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</si>
  <si>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</si>
  <si>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</si>
  <si>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</si>
  <si>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</si>
  <si>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</si>
  <si>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</si>
  <si>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</si>
  <si>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</si>
  <si>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</si>
  <si>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</si>
  <si>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</si>
  <si>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</si>
  <si>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</si>
  <si>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</si>
  <si>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</si>
  <si>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</si>
  <si>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</si>
  <si>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</si>
  <si>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</si>
  <si>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</si>
  <si>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</si>
  <si>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</si>
  <si>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</si>
  <si>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</si>
  <si>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</si>
  <si>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</si>
  <si>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</si>
  <si>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</si>
  <si>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</si>
  <si>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</si>
  <si>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</si>
  <si>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</si>
  <si>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</si>
  <si>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</si>
  <si>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</si>
  <si>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</si>
  <si>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</si>
  <si>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</si>
  <si>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</si>
  <si>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</si>
  <si>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</si>
  <si>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</si>
  <si>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</si>
  <si>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</si>
  <si>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</si>
  <si>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</si>
  <si>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</si>
  <si>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</si>
  <si>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</si>
  <si>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</si>
  <si>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</si>
  <si>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</si>
  <si>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</si>
  <si>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</si>
  <si>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</si>
  <si>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</si>
  <si>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</si>
  <si>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</si>
  <si>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</si>
  <si>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</si>
  <si>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</si>
  <si>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</si>
  <si>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</si>
  <si>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</si>
  <si>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</si>
  <si>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</si>
  <si>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</si>
  <si>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</si>
  <si>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</si>
  <si>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</si>
  <si>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</si>
  <si>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</si>
  <si>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</si>
  <si>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</si>
  <si>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</si>
  <si>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</si>
  <si>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</si>
  <si>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</si>
  <si>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</si>
  <si>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</si>
  <si>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</si>
  <si>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</si>
  <si>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</si>
  <si>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</si>
  <si>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</si>
  <si>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</si>
  <si>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</si>
  <si>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</si>
  <si>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</si>
  <si>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</si>
  <si>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</si>
  <si>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</si>
  <si>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</si>
  <si>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</si>
  <si>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</si>
  <si>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</si>
  <si>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</si>
  <si>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</si>
  <si>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</si>
  <si>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</si>
  <si>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</si>
  <si>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</si>
  <si>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</si>
  <si>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</si>
  <si>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</si>
  <si>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</si>
  <si>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</si>
  <si>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</si>
  <si>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</si>
  <si>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</si>
  <si>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</si>
  <si>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</si>
  <si>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</si>
  <si>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</si>
  <si>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</si>
  <si>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</si>
  <si>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</si>
  <si>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</si>
  <si>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</si>
  <si>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</si>
  <si>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</si>
  <si>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</si>
  <si>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</si>
  <si>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</si>
  <si>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</si>
  <si>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</si>
  <si>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</si>
  <si>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</si>
  <si>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</si>
  <si>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</si>
  <si>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</si>
  <si>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</si>
  <si>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</si>
  <si>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</si>
  <si>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</si>
  <si>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</si>
  <si>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</si>
  <si>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</si>
  <si>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</si>
  <si>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</si>
  <si>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</si>
  <si>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</si>
  <si>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</si>
  <si>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</si>
  <si>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</si>
  <si>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</si>
  <si>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</si>
  <si>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</si>
  <si>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</si>
  <si>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</si>
  <si>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</si>
  <si>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</si>
  <si>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</si>
  <si>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</si>
  <si>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</si>
  <si>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</si>
  <si>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</si>
  <si>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</si>
  <si>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</si>
  <si>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</si>
  <si>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</si>
  <si>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</si>
  <si>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</si>
  <si>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</si>
  <si>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</si>
  <si>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</si>
  <si>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</si>
  <si>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</si>
  <si>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</si>
  <si>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</si>
  <si>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</si>
  <si>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</si>
  <si>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</si>
  <si>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</si>
  <si>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</si>
  <si>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</si>
  <si>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</si>
  <si>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</si>
  <si>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</si>
  <si>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</si>
  <si>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</si>
  <si>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</si>
  <si>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</si>
  <si>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</si>
  <si>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</si>
  <si>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</si>
  <si>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</si>
  <si>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</si>
  <si>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</si>
  <si>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</si>
  <si>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</si>
  <si>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</si>
  <si>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</si>
  <si>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</si>
  <si>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</si>
  <si>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</si>
  <si>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</si>
  <si>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</si>
  <si>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</si>
  <si>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</si>
  <si>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</si>
  <si>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</si>
  <si>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</si>
  <si>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</si>
  <si>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</si>
  <si>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</si>
  <si>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</si>
  <si>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</si>
  <si>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</si>
  <si>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</si>
  <si>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</si>
  <si>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</si>
  <si>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</si>
  <si>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</si>
  <si>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</si>
  <si>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</si>
  <si>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</si>
  <si>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</si>
  <si>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</si>
  <si>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</si>
  <si>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</si>
  <si>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</si>
  <si>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</si>
  <si>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</si>
  <si>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</si>
  <si>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</si>
  <si>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</si>
  <si>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</si>
  <si>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</si>
  <si>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</si>
  <si>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</si>
  <si>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</si>
  <si>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</si>
  <si>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</si>
  <si>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</si>
  <si>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</si>
  <si>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</si>
  <si>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</si>
  <si>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</si>
  <si>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</si>
  <si>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</si>
  <si>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</si>
  <si>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</si>
  <si>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</si>
  <si>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</si>
  <si>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</si>
  <si>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</si>
  <si>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</si>
  <si>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</si>
  <si>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</si>
  <si>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</si>
  <si>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</si>
  <si>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</si>
  <si>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</si>
  <si>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</si>
  <si>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</si>
  <si>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</si>
  <si>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</si>
  <si>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</si>
  <si>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</si>
  <si>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</si>
  <si>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</si>
  <si>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</si>
  <si>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</si>
  <si>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</si>
  <si>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</si>
  <si>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</si>
  <si>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</si>
  <si>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</si>
  <si>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</si>
  <si>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</si>
  <si>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</si>
  <si>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</si>
  <si>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</si>
  <si>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</si>
  <si>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</si>
  <si>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</si>
  <si>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</si>
  <si>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</si>
  <si>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</si>
  <si>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</si>
  <si>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</si>
  <si>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</si>
  <si>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</si>
  <si>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</si>
  <si>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</si>
  <si>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</si>
  <si>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</si>
  <si>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</si>
  <si>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</si>
  <si>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</si>
  <si>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</si>
  <si>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</si>
  <si>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</si>
  <si>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</si>
  <si>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</si>
  <si>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</si>
  <si>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</si>
  <si>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</si>
  <si>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</si>
  <si>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</si>
  <si>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</si>
  <si>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</si>
  <si>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</si>
  <si>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</si>
  <si>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</si>
  <si>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</si>
  <si>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</si>
  <si>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</si>
  <si>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</si>
  <si>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</si>
  <si>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</si>
  <si>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</si>
  <si>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</si>
  <si>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</si>
  <si>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</si>
  <si>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</si>
  <si>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</si>
  <si>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</si>
  <si>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</si>
  <si>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</si>
  <si>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</si>
  <si>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</si>
  <si>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</si>
  <si>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</si>
  <si>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</si>
  <si>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</si>
  <si>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</si>
  <si>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</si>
  <si>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</si>
  <si>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</si>
  <si>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</si>
  <si>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</si>
  <si>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</si>
  <si>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</si>
  <si>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</si>
  <si>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</si>
  <si>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</si>
  <si>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</si>
  <si>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</si>
  <si>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</si>
  <si>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</si>
  <si>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</si>
  <si>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</si>
  <si>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</si>
  <si>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</si>
  <si>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</si>
  <si>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</si>
  <si>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</si>
  <si>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</si>
  <si>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</si>
  <si>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</si>
  <si>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</si>
  <si>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</si>
  <si>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</si>
  <si>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</si>
  <si>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</si>
  <si>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</si>
  <si>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</si>
  <si>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</si>
  <si>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</si>
  <si>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</si>
  <si>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</si>
  <si>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</si>
  <si>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</si>
  <si>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</si>
  <si>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</si>
  <si>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</si>
  <si>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</si>
  <si>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</si>
  <si>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</si>
  <si>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</si>
  <si>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</si>
  <si>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</si>
  <si>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</si>
  <si>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</si>
  <si>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</si>
  <si>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</si>
  <si>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</si>
  <si>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</si>
  <si>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</si>
  <si>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</si>
  <si>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</si>
  <si>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</si>
  <si>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</si>
  <si>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</si>
  <si>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</si>
  <si>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</si>
  <si>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</si>
  <si>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</si>
  <si>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</si>
  <si>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</si>
  <si>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</si>
  <si>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</si>
  <si>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</si>
  <si>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</si>
  <si>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</si>
  <si>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</si>
  <si>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</si>
  <si>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</si>
  <si>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</si>
  <si>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</si>
  <si>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</si>
  <si>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</si>
  <si>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</si>
  <si>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</si>
  <si>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</si>
  <si>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</si>
  <si>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</si>
  <si>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</si>
  <si>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</si>
  <si>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</si>
  <si>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</si>
  <si>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</si>
  <si>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</si>
  <si>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</si>
  <si>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</si>
  <si>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</si>
  <si>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</si>
  <si>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</si>
  <si>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</si>
  <si>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</si>
  <si>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</si>
  <si>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</si>
  <si>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</si>
  <si>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</si>
  <si>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</si>
  <si>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</si>
  <si>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</si>
  <si>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</si>
  <si>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</si>
  <si>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</si>
  <si>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</si>
  <si>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</si>
  <si>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</si>
  <si>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</si>
  <si>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</si>
  <si>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</si>
  <si>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</si>
  <si>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</si>
  <si>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</si>
  <si>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</si>
  <si>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</si>
  <si>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</si>
  <si>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</si>
  <si>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</si>
  <si>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</si>
  <si>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</si>
  <si>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</si>
  <si>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</si>
  <si>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</si>
  <si>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</si>
  <si>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</si>
  <si>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</si>
  <si>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</si>
  <si>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</si>
  <si>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</si>
  <si>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</si>
  <si>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</si>
  <si>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</si>
  <si>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</si>
  <si>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</si>
  <si>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</si>
  <si>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</si>
  <si>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</si>
  <si>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</si>
  <si>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</si>
  <si>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</si>
  <si>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</si>
  <si>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</si>
  <si>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</si>
  <si>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</si>
  <si>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</si>
  <si>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</si>
  <si>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</si>
  <si>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</si>
  <si>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</si>
  <si>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</si>
  <si>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</si>
  <si>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</si>
  <si>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</si>
  <si>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</si>
  <si>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</si>
  <si>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</si>
  <si>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</si>
  <si>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</si>
  <si>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</si>
  <si>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</si>
  <si>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</si>
  <si>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</si>
  <si>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</si>
  <si>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</si>
  <si>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</si>
  <si>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</si>
  <si>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</si>
  <si>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</si>
  <si>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</si>
  <si>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</si>
  <si>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</si>
  <si>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</si>
  <si>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</si>
  <si>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</si>
  <si>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</si>
  <si>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</si>
  <si>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</si>
  <si>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</si>
  <si>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</si>
  <si>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</si>
  <si>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</si>
  <si>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</si>
  <si>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</si>
  <si>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</si>
  <si>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</si>
  <si>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</si>
  <si>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</si>
  <si>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</si>
  <si>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</si>
  <si>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</si>
  <si>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</si>
  <si>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</si>
  <si>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</si>
  <si>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</si>
  <si>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</si>
  <si>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</si>
  <si>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</si>
  <si>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</si>
  <si>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</si>
  <si>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</si>
  <si>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</si>
  <si>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</si>
  <si>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</si>
  <si>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</si>
  <si>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</si>
  <si>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</si>
  <si>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</si>
  <si>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</si>
  <si>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</si>
  <si>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</si>
  <si>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</si>
  <si>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</si>
  <si>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</si>
  <si>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</si>
  <si>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</si>
  <si>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</si>
  <si>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</si>
  <si>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</si>
  <si>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</si>
  <si>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</si>
  <si>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</si>
  <si>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</si>
  <si>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</si>
  <si>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</si>
  <si>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</si>
  <si>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</si>
  <si>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</si>
  <si>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</si>
  <si>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</si>
  <si>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</si>
  <si>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</si>
  <si>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</si>
  <si>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</si>
  <si>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</si>
  <si>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</si>
  <si>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</si>
  <si>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</si>
  <si>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</si>
  <si>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</si>
  <si>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</si>
  <si>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</si>
  <si>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</si>
  <si>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</si>
  <si>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</si>
  <si>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</si>
  <si>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</si>
  <si>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</si>
  <si>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</si>
  <si>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</si>
  <si>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</si>
  <si>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</si>
  <si>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</si>
  <si>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</si>
  <si>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</si>
  <si>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</si>
  <si>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</si>
  <si>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</si>
  <si>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</si>
  <si>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</si>
  <si>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</si>
  <si>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</si>
  <si>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</si>
  <si>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</si>
  <si>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</si>
  <si>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</si>
  <si>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</si>
  <si>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</si>
  <si>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</si>
  <si>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</si>
  <si>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</si>
  <si>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</si>
  <si>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</si>
  <si>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</si>
  <si>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</si>
  <si>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</si>
  <si>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</si>
  <si>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</si>
  <si>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</si>
  <si>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</si>
  <si>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</si>
  <si>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</si>
  <si>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</si>
  <si>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</si>
  <si>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</si>
  <si>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</si>
  <si>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</si>
  <si>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</si>
  <si>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</si>
  <si>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</si>
  <si>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</si>
  <si>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</si>
  <si>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</si>
  <si>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</si>
  <si>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</si>
  <si>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</si>
  <si>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</si>
  <si>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</si>
  <si>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</si>
  <si>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</si>
  <si>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</si>
  <si>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</si>
  <si>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</si>
  <si>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</si>
  <si>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</si>
  <si>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</si>
  <si>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</si>
  <si>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</si>
  <si>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</si>
  <si>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</si>
  <si>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</si>
  <si>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</si>
  <si>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</si>
  <si>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</si>
  <si>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</si>
  <si>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</si>
  <si>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</si>
  <si>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</si>
  <si>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</si>
  <si>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</si>
  <si>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</si>
  <si>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</si>
  <si>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</si>
  <si>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</si>
  <si>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</si>
  <si>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</si>
  <si>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</si>
  <si>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</si>
  <si>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</si>
  <si>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</si>
  <si>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</si>
  <si>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</si>
  <si>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</si>
  <si>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</si>
  <si>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</si>
  <si>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</si>
  <si>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</si>
  <si>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</si>
  <si>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</si>
  <si>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</si>
  <si>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</si>
  <si>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</si>
  <si>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</si>
  <si>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</si>
  <si>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</si>
  <si>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</si>
  <si>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</si>
  <si>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</si>
  <si>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</si>
  <si>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</si>
  <si>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</si>
  <si>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</si>
  <si>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</si>
  <si>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</si>
  <si>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</si>
  <si>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</si>
  <si>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</si>
  <si>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</si>
  <si>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</si>
  <si>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</si>
  <si>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</si>
  <si>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</si>
  <si>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</si>
  <si>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</si>
  <si>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</si>
  <si>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</si>
  <si>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</si>
  <si>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</si>
  <si>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</si>
  <si>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</si>
  <si>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</si>
  <si>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</si>
  <si>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</si>
  <si>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</si>
  <si>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</si>
  <si>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</si>
  <si>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</si>
  <si>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</si>
  <si>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</si>
  <si>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</si>
  <si>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</si>
  <si>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</si>
  <si>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</si>
  <si>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</si>
  <si>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</si>
  <si>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</si>
  <si>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</si>
  <si>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</si>
  <si>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</si>
  <si>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</si>
  <si>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</si>
  <si>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</si>
  <si>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</si>
  <si>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</si>
  <si>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</si>
  <si>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</si>
  <si>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</si>
  <si>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</si>
  <si>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</si>
  <si>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</si>
  <si>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</si>
  <si>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</si>
  <si>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</si>
  <si>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</si>
  <si>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</si>
  <si>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</si>
  <si>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</si>
  <si>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</si>
  <si>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</si>
  <si>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</si>
  <si>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</si>
  <si>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</si>
  <si>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</si>
  <si>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</si>
  <si>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</si>
  <si>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</si>
  <si>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</si>
  <si>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</si>
  <si>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</si>
  <si>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</si>
  <si>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</si>
  <si>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</si>
  <si>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</si>
  <si>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</si>
  <si>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</si>
  <si>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</si>
  <si>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</si>
  <si>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</si>
  <si>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</si>
  <si>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</si>
  <si>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</si>
  <si>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</si>
  <si>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</si>
  <si>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</si>
  <si>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</si>
  <si>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</si>
  <si>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</si>
  <si>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</si>
  <si>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</si>
  <si>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</si>
  <si>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</si>
  <si>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</si>
  <si>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</si>
  <si>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</si>
  <si>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</si>
  <si>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</si>
  <si>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</si>
  <si>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</si>
  <si>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</si>
  <si>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</si>
  <si>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</si>
  <si>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</si>
  <si>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</si>
  <si>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</si>
  <si>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</si>
  <si>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</si>
  <si>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</si>
  <si>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</si>
  <si>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</si>
  <si>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</si>
  <si>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</si>
  <si>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</si>
  <si>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</si>
  <si>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</si>
  <si>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</si>
  <si>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</si>
  <si>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</si>
  <si>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</si>
  <si>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</si>
  <si>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</si>
  <si>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</si>
  <si>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</si>
  <si>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</si>
  <si>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</si>
  <si>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</si>
  <si>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</si>
  <si>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</si>
  <si>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</si>
  <si>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</si>
  <si>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</si>
  <si>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</si>
  <si>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</si>
  <si>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</si>
  <si>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</si>
  <si>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</si>
  <si>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</si>
  <si>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</si>
  <si>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</si>
  <si>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</si>
  <si>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</si>
  <si>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</si>
  <si>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</si>
  <si>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</si>
  <si>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</si>
  <si>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</si>
  <si>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</si>
  <si>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</si>
  <si>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</si>
  <si>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</si>
  <si>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</si>
  <si>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</si>
  <si>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</si>
  <si>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</si>
  <si>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</si>
  <si>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</si>
  <si>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</si>
  <si>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</si>
  <si>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</si>
  <si>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</si>
  <si>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</si>
  <si>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</si>
  <si>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</si>
  <si>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</si>
  <si>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</si>
  <si>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</si>
  <si>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</si>
  <si>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</si>
  <si>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</si>
  <si>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</si>
  <si>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</si>
  <si>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</si>
  <si>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</si>
  <si>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</si>
  <si>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</si>
  <si>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</si>
  <si>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</si>
  <si>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</si>
  <si>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</si>
  <si>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</si>
  <si>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</si>
  <si>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</si>
  <si>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</si>
  <si>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</si>
  <si>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</si>
  <si>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</si>
  <si>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</si>
  <si>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</si>
  <si>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</si>
  <si>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</si>
  <si>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</si>
  <si>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</si>
  <si>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</si>
  <si>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</si>
  <si>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</si>
  <si>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</si>
  <si>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</si>
  <si>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</si>
  <si>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</si>
  <si>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</si>
  <si>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</si>
  <si>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</si>
  <si>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</si>
  <si>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</si>
  <si>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</si>
  <si>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</si>
  <si>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</si>
  <si>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</si>
  <si>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</si>
  <si>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</si>
  <si>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</si>
  <si>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</si>
  <si>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</si>
  <si>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</si>
  <si>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</si>
  <si>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</si>
  <si>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</si>
  <si>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</si>
  <si>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</si>
  <si>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</si>
  <si>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</si>
  <si>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</si>
  <si>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</si>
  <si>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</si>
  <si>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</si>
  <si>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</si>
  <si>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</si>
  <si>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</si>
  <si>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</si>
  <si>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</si>
  <si>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</si>
  <si>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</si>
  <si>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</si>
  <si>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</si>
  <si>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</si>
  <si>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</si>
  <si>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</si>
  <si>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</si>
  <si>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</si>
  <si>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</si>
  <si>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</si>
  <si>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</si>
  <si>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</si>
  <si>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</si>
  <si>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</si>
  <si>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</si>
  <si>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</si>
  <si>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</si>
  <si>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</si>
  <si>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</si>
  <si>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</si>
  <si>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</si>
  <si>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</si>
  <si>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</si>
  <si>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</si>
  <si>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</si>
  <si>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</si>
  <si>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</si>
  <si>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</si>
  <si>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</si>
  <si>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</si>
  <si>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</si>
  <si>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</si>
  <si>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</si>
  <si>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</si>
  <si>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</si>
  <si>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</si>
  <si>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</si>
  <si>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</si>
  <si>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</si>
  <si>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</si>
  <si>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</si>
  <si>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</si>
  <si>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</si>
  <si>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</si>
  <si>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</si>
  <si>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</si>
  <si>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</si>
  <si>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</si>
  <si>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</si>
  <si>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</si>
  <si>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</si>
  <si>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</si>
  <si>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</si>
  <si>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</si>
  <si>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</si>
  <si>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</si>
  <si>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</si>
  <si>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</si>
  <si>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</si>
  <si>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</si>
  <si>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</si>
  <si>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</si>
  <si>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</si>
  <si>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</si>
  <si>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</si>
  <si>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</si>
  <si>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</si>
  <si>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</si>
  <si>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</si>
  <si>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</si>
  <si>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</si>
  <si>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</si>
  <si>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</si>
  <si>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</si>
  <si>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</si>
  <si>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</si>
  <si>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</si>
  <si>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</si>
  <si>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</si>
  <si>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</si>
  <si>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</si>
  <si>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</si>
  <si>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</si>
  <si>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</si>
  <si>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</si>
  <si>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</si>
  <si>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</si>
  <si>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</si>
  <si>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</si>
  <si>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</si>
  <si>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</si>
  <si>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</si>
  <si>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</si>
  <si>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</si>
  <si>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</si>
  <si>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</si>
  <si>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</si>
  <si>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</si>
  <si>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</si>
  <si>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</si>
  <si>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</si>
  <si>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</si>
  <si>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</si>
  <si>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</si>
  <si>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</si>
  <si>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</si>
  <si>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</si>
  <si>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</si>
  <si>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</si>
  <si>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</si>
  <si>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</si>
  <si>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</si>
  <si>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</si>
  <si>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</si>
  <si>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</si>
  <si>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</si>
  <si>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</si>
  <si>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</si>
  <si>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</si>
  <si>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</si>
  <si>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</si>
  <si>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</si>
  <si>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</si>
  <si>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</si>
  <si>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</si>
  <si>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</si>
  <si>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</si>
  <si>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</si>
  <si>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</si>
  <si>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</si>
  <si>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</si>
  <si>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</si>
  <si>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</si>
  <si>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</si>
  <si>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</si>
  <si>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</si>
  <si>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</si>
  <si>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</si>
  <si>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</si>
  <si>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</si>
  <si>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</si>
  <si>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</si>
  <si>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</si>
  <si>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</si>
  <si>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</si>
  <si>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</si>
  <si>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</si>
  <si>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</si>
  <si>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</si>
  <si>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</si>
  <si>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</si>
  <si>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</si>
  <si>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</si>
  <si>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</si>
  <si>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</si>
  <si>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</si>
  <si>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</si>
  <si>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</si>
  <si>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</si>
  <si>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</si>
  <si>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</si>
  <si>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</si>
  <si>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</si>
  <si>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</si>
  <si>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</si>
  <si>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</si>
  <si>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</si>
  <si>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</si>
  <si>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</si>
  <si>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</si>
  <si>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</si>
  <si>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</si>
  <si>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</si>
  <si>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</si>
  <si>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</si>
  <si>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</si>
  <si>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</si>
  <si>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</si>
  <si>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</si>
  <si>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</si>
  <si>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</si>
  <si>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</si>
  <si>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</si>
  <si>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</si>
  <si>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</si>
  <si>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</si>
  <si>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</si>
  <si>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</si>
  <si>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</si>
  <si>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</si>
  <si>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</si>
  <si>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</si>
  <si>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</si>
  <si>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</si>
  <si>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</si>
  <si>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</si>
  <si>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</si>
  <si>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</si>
  <si>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</si>
  <si>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</si>
  <si>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</si>
  <si>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</si>
  <si>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</si>
  <si>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</si>
  <si>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</si>
  <si>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</si>
  <si>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</si>
  <si>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</si>
  <si>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</si>
  <si>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</si>
  <si>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</si>
  <si>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</si>
  <si>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</si>
  <si>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</si>
  <si>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</si>
  <si>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</si>
  <si>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</si>
  <si>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</si>
  <si>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</si>
  <si>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</si>
  <si>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</si>
  <si>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</si>
  <si>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</si>
  <si>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</si>
  <si>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</si>
  <si>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</si>
  <si>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</si>
  <si>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</si>
  <si>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</si>
  <si>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</si>
  <si>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</si>
  <si>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</si>
  <si>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</si>
  <si>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</si>
  <si>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</si>
  <si>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</si>
  <si>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</si>
  <si>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</si>
  <si>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</si>
  <si>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</si>
  <si>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</si>
  <si>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</si>
  <si>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</si>
  <si>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</si>
  <si>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</si>
  <si>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</si>
  <si>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</si>
  <si>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</si>
  <si>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</si>
  <si>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</si>
  <si>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</si>
  <si>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</si>
  <si>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</si>
  <si>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</si>
  <si>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</si>
  <si>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</si>
  <si>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</si>
  <si>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</si>
  <si>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</si>
  <si>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</si>
  <si>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</si>
  <si>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</si>
  <si>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</si>
  <si>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</si>
  <si>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</si>
  <si>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</si>
  <si>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</si>
  <si>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</si>
  <si>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</si>
  <si>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</si>
  <si>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</si>
  <si>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</si>
  <si>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</si>
  <si>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</si>
  <si>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</si>
  <si>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</si>
  <si>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</si>
  <si>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</si>
  <si>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</si>
  <si>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</si>
  <si>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</si>
  <si>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</si>
  <si>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</si>
  <si>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</si>
  <si>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</si>
  <si>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</si>
  <si>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</si>
  <si>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</si>
  <si>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</si>
  <si>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</si>
  <si>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</si>
  <si>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</si>
  <si>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</si>
  <si>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</si>
  <si>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</si>
  <si>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</si>
  <si>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</si>
  <si>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</si>
  <si>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</si>
  <si>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</si>
  <si>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</si>
  <si>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</si>
  <si>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</si>
  <si>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</si>
  <si>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</si>
  <si>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</si>
  <si>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</si>
  <si>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</si>
  <si>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</si>
  <si>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</si>
  <si>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</si>
  <si>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</si>
  <si>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</si>
  <si>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</si>
  <si>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</si>
  <si>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</si>
  <si>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</si>
  <si>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</si>
  <si>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</si>
  <si>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</si>
  <si>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</si>
  <si>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</si>
  <si>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</si>
  <si>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</si>
  <si>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</si>
  <si>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</si>
  <si>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</si>
  <si>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</si>
  <si>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</si>
  <si>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</si>
  <si>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</si>
  <si>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</si>
  <si>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</si>
  <si>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</si>
  <si>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</si>
  <si>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</si>
  <si>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</si>
  <si>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</si>
  <si>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</si>
  <si>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</si>
  <si>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</si>
  <si>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</si>
  <si>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</si>
  <si>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</si>
  <si>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</si>
  <si>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</si>
  <si>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</si>
  <si>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</si>
  <si>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</si>
  <si>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</si>
  <si>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</si>
  <si>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</si>
  <si>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</si>
  <si>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</si>
  <si>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</si>
  <si>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</si>
  <si>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</si>
  <si>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</si>
  <si>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</si>
  <si>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</si>
  <si>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</si>
  <si>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</si>
  <si>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</si>
  <si>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</si>
  <si>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</si>
  <si>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</si>
  <si>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</si>
  <si>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</si>
  <si>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</si>
  <si>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</si>
  <si>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</si>
  <si>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</si>
  <si>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</si>
  <si>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</si>
  <si>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</si>
  <si>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</si>
  <si>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</si>
  <si>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</si>
  <si>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</si>
  <si>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</si>
  <si>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</si>
  <si>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</si>
  <si>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</si>
  <si>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</si>
  <si>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</si>
  <si>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</si>
  <si>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</si>
  <si>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</si>
  <si>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</si>
  <si>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</si>
  <si>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</si>
  <si>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</si>
  <si>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</si>
  <si>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</si>
  <si>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</si>
  <si>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</si>
  <si>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</si>
  <si>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</si>
  <si>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</si>
  <si>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</si>
  <si>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</si>
  <si>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</si>
  <si>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</si>
  <si>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</si>
  <si>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</si>
  <si>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</si>
  <si>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</si>
  <si>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</si>
  <si>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</si>
  <si>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</si>
  <si>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</si>
  <si>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</si>
  <si>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</si>
  <si>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</si>
  <si>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</si>
  <si>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</si>
  <si>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</si>
  <si>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</si>
  <si>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</si>
  <si>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</si>
  <si>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</si>
  <si>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</si>
  <si>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</si>
  <si>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</si>
  <si>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</si>
  <si>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</si>
  <si>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</si>
  <si>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</si>
  <si>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</si>
  <si>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</si>
  <si>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</si>
  <si>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</si>
  <si>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</si>
  <si>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</si>
  <si>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</si>
  <si>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</si>
  <si>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</si>
  <si>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</si>
  <si>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</si>
  <si>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</si>
  <si>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</si>
  <si>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</si>
  <si>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</si>
  <si>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</si>
  <si>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</si>
  <si>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</si>
  <si>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</si>
  <si>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</si>
  <si>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</si>
  <si>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</si>
  <si>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</si>
  <si>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</si>
  <si>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</si>
  <si>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</si>
  <si>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</si>
  <si>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</si>
  <si>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</si>
  <si>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</si>
  <si>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</si>
  <si>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</si>
  <si>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</si>
  <si>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</si>
  <si>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</si>
  <si>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</si>
  <si>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</si>
  <si>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</si>
  <si>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</si>
  <si>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</si>
  <si>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</si>
  <si>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</si>
  <si>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</si>
  <si>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</si>
  <si>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</si>
  <si>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</si>
  <si>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</si>
  <si>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</si>
  <si>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</si>
  <si>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</si>
  <si>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</si>
  <si>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</si>
  <si>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</si>
  <si>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</si>
  <si>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</si>
  <si>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</si>
  <si>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</si>
  <si>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</si>
  <si>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</si>
  <si>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</si>
  <si>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</si>
  <si>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</si>
  <si>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</si>
  <si>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</si>
  <si>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</si>
  <si>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</si>
  <si>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</si>
  <si>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</si>
  <si>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</si>
  <si>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</si>
  <si>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</si>
  <si>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</si>
  <si>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</si>
  <si>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</si>
  <si>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</si>
  <si>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</si>
  <si>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</si>
  <si>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</si>
  <si>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</si>
  <si>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</si>
  <si>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</si>
  <si>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</si>
  <si>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</si>
  <si>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</si>
  <si>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</si>
  <si>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</si>
  <si>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</si>
  <si>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</si>
  <si>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</si>
  <si>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</si>
  <si>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</si>
  <si>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</si>
  <si>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</si>
  <si>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</si>
  <si>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</si>
  <si>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</si>
  <si>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</si>
  <si>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</si>
  <si>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</si>
  <si>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</si>
  <si>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</si>
  <si>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</si>
  <si>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</si>
  <si>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</si>
  <si>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</si>
  <si>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</si>
  <si>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</si>
  <si>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</si>
  <si>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</si>
  <si>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</si>
  <si>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</si>
  <si>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</si>
  <si>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</si>
  <si>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</si>
  <si>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</si>
  <si>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</si>
  <si>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</si>
  <si>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</si>
  <si>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</si>
  <si>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</si>
  <si>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</si>
  <si>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</si>
  <si>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</si>
  <si>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</si>
  <si>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</si>
  <si>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</si>
  <si>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</si>
  <si>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</si>
  <si>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</si>
  <si>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</si>
  <si>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</si>
  <si>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</si>
  <si>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</si>
  <si>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</si>
  <si>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</si>
  <si>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</si>
  <si>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</si>
  <si>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</si>
  <si>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</si>
  <si>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</si>
  <si>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</si>
  <si>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</si>
  <si>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</si>
  <si>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</si>
  <si>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</si>
  <si>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</si>
  <si>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</si>
  <si>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</si>
  <si>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</si>
  <si>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</si>
  <si>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</si>
  <si>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</si>
  <si>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</si>
  <si>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</si>
  <si>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</si>
  <si>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</si>
  <si>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</si>
  <si>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</si>
  <si>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</si>
  <si>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</si>
  <si>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</si>
  <si>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</si>
  <si>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</si>
  <si>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</si>
  <si>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</si>
  <si>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</si>
  <si>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</si>
  <si>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</si>
  <si>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</si>
  <si>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</si>
  <si>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</si>
  <si>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</si>
  <si>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</si>
  <si>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</si>
  <si>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</si>
  <si>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</si>
  <si>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</si>
  <si>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</si>
  <si>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</si>
  <si>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</si>
  <si>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</si>
  <si>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</si>
  <si>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</si>
  <si>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</si>
  <si>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</si>
  <si>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</si>
  <si>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</si>
  <si>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</si>
  <si>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</si>
  <si>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</si>
  <si>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</si>
  <si>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</si>
  <si>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</si>
  <si>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</si>
  <si>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</si>
  <si>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</si>
  <si>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</si>
  <si>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</si>
  <si>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</si>
  <si>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</si>
  <si>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</si>
  <si>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</si>
  <si>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</si>
  <si>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</si>
  <si>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</si>
  <si>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</si>
  <si>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</si>
  <si>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</si>
  <si>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</si>
  <si>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</si>
  <si>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</si>
  <si>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</si>
  <si>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</si>
  <si>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</si>
  <si>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</si>
  <si>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</si>
  <si>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</si>
  <si>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</si>
  <si>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</si>
  <si>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</si>
  <si>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</si>
  <si>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</si>
  <si>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</si>
  <si>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</si>
  <si>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</si>
  <si>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</si>
  <si>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</si>
  <si>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</si>
  <si>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</si>
  <si>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</si>
  <si>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</si>
  <si>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</si>
  <si>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</si>
  <si>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</si>
  <si>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</si>
  <si>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</si>
  <si>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</si>
  <si>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</si>
  <si>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</si>
  <si>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</si>
  <si>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</si>
  <si>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</si>
  <si>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</si>
  <si>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</si>
  <si>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</si>
  <si>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</si>
  <si>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</si>
  <si>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</si>
  <si>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</si>
  <si>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</si>
  <si>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</si>
  <si>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</si>
  <si>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</si>
  <si>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</si>
  <si>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</si>
  <si>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</si>
  <si>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</si>
  <si>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</si>
  <si>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</si>
  <si>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</si>
  <si>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</si>
  <si>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</si>
  <si>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</si>
  <si>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</si>
  <si>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</si>
  <si>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</si>
  <si>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</si>
  <si>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</si>
  <si>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</si>
  <si>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</si>
  <si>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</si>
  <si>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</si>
  <si>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</si>
  <si>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</si>
  <si>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</si>
  <si>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</si>
  <si>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</si>
  <si>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</si>
  <si>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</si>
  <si>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</si>
  <si>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</si>
  <si>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</si>
  <si>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</si>
  <si>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</si>
  <si>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</si>
  <si>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</si>
  <si>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</si>
  <si>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</si>
  <si>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</si>
  <si>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</si>
  <si>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</si>
  <si>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</si>
  <si>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</si>
  <si>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</si>
  <si>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</si>
  <si>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</si>
  <si>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</si>
  <si>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</si>
  <si>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</si>
  <si>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</si>
  <si>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</si>
  <si>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</si>
  <si>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</si>
  <si>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</si>
  <si>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</si>
  <si>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</si>
  <si>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</si>
  <si>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</si>
  <si>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</si>
  <si>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</si>
  <si>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</si>
  <si>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</si>
  <si>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</si>
  <si>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</si>
  <si>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</si>
  <si>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</si>
  <si>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</si>
  <si>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</si>
  <si>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</si>
  <si>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</si>
  <si>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</si>
  <si>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</si>
  <si>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</si>
  <si>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</si>
  <si>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</si>
  <si>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</si>
  <si>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</si>
  <si>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</si>
  <si>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</si>
  <si>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</si>
  <si>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</si>
  <si>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</si>
  <si>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</si>
  <si>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</si>
  <si>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</si>
  <si>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</si>
  <si>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</si>
  <si>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</si>
  <si>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</si>
  <si>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</si>
  <si>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</si>
  <si>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</si>
  <si>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</si>
  <si>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</si>
  <si>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</si>
  <si>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</si>
  <si>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</si>
  <si>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</si>
  <si>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</si>
  <si>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</si>
  <si>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</si>
  <si>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</si>
  <si>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</si>
  <si>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</si>
  <si>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</si>
  <si>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</si>
  <si>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</si>
  <si>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</si>
  <si>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</si>
  <si>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</si>
  <si>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</si>
  <si>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</si>
  <si>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</si>
  <si>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</si>
  <si>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</si>
  <si>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</si>
  <si>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</si>
  <si>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</si>
  <si>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</si>
  <si>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</si>
  <si>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</si>
  <si>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</si>
  <si>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</si>
  <si>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</si>
  <si>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</si>
  <si>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</si>
  <si>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</si>
  <si>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</si>
  <si>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</si>
  <si>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</si>
  <si>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</si>
  <si>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</si>
  <si>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</si>
  <si>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</si>
  <si>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</si>
  <si>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</si>
  <si>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</si>
  <si>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</si>
  <si>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</si>
  <si>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</si>
  <si>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</si>
  <si>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</si>
  <si>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</si>
  <si>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</si>
  <si>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</si>
  <si>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</si>
  <si>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</si>
  <si>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</si>
  <si>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</si>
  <si>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</si>
  <si>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</si>
  <si>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</si>
  <si>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</si>
  <si>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</si>
  <si>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</si>
  <si>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</si>
  <si>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</si>
  <si>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</si>
  <si>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</si>
  <si>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</si>
  <si>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</si>
  <si>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</si>
  <si>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</si>
  <si>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</si>
  <si>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</si>
  <si>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</si>
  <si>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</si>
  <si>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</si>
  <si>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</si>
  <si>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</si>
  <si>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</si>
  <si>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</si>
  <si>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</si>
  <si>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</si>
  <si>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</si>
  <si>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</si>
  <si>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</si>
  <si>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</si>
  <si>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</si>
  <si>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</si>
  <si>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</si>
  <si>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</si>
  <si>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</si>
  <si>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</si>
  <si>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</si>
  <si>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</si>
  <si>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</si>
  <si>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</si>
  <si>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</si>
  <si>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</si>
  <si>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</si>
  <si>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</si>
  <si>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</si>
  <si>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</si>
  <si>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</si>
  <si>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</si>
  <si>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</si>
  <si>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</si>
  <si>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</si>
  <si>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</si>
  <si>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</si>
  <si>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</si>
  <si>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</si>
  <si>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</si>
  <si>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</si>
  <si>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</si>
  <si>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</si>
  <si>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</si>
  <si>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</si>
  <si>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</si>
  <si>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</si>
  <si>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</si>
  <si>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</si>
  <si>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</si>
  <si>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</si>
  <si>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</si>
  <si>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</si>
  <si>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</si>
  <si>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</si>
  <si>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</si>
  <si>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</si>
  <si>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</si>
  <si>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</si>
  <si>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</si>
  <si>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</si>
  <si>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</si>
  <si>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</si>
  <si>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</si>
  <si>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</si>
  <si>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</si>
  <si>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</si>
  <si>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</si>
  <si>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</si>
  <si>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</si>
  <si>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</si>
  <si>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</si>
  <si>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</si>
  <si>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</si>
  <si>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</si>
  <si>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</si>
  <si>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</si>
  <si>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</si>
  <si>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</si>
  <si>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</si>
  <si>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</si>
  <si>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</si>
  <si>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</si>
  <si>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</si>
  <si>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</si>
  <si>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</si>
  <si>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</si>
  <si>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</si>
  <si>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</si>
  <si>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</si>
  <si>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</si>
  <si>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</si>
  <si>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</si>
  <si>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</si>
  <si>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</si>
  <si>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</si>
  <si>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</si>
  <si>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</si>
  <si>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</si>
  <si>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</si>
  <si>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</si>
  <si>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</si>
  <si>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</si>
  <si>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</si>
  <si>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</si>
  <si>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</si>
  <si>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</si>
  <si>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</si>
  <si>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</si>
  <si>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</si>
  <si>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</si>
  <si>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</si>
  <si>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</si>
  <si>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</si>
  <si>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</si>
  <si>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</si>
  <si>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</si>
  <si>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</si>
  <si>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</si>
  <si>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</si>
  <si>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</si>
  <si>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</si>
  <si>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</si>
  <si>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</si>
  <si>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</si>
  <si>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</si>
  <si>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</si>
  <si>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</si>
  <si>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</si>
  <si>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</si>
  <si>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</si>
  <si>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</si>
  <si>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</si>
  <si>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</si>
  <si>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</si>
  <si>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</si>
  <si>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</si>
  <si>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</si>
  <si>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</si>
  <si>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</si>
  <si>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</si>
  <si>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</si>
  <si>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</si>
  <si>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</si>
  <si>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</si>
  <si>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</si>
  <si>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</si>
  <si>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</si>
  <si>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</si>
  <si>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</si>
  <si>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</si>
  <si>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</si>
  <si>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</si>
  <si>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</si>
  <si>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</si>
  <si>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</si>
  <si>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</si>
  <si>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</si>
  <si>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</si>
  <si>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</si>
  <si>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</si>
  <si>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</si>
  <si>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</si>
  <si>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</si>
  <si>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</si>
  <si>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</si>
  <si>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</si>
  <si>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</si>
  <si>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</si>
  <si>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</si>
  <si>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</si>
  <si>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</si>
  <si>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</si>
  <si>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</si>
  <si>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</si>
  <si>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</si>
  <si>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</si>
  <si>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</si>
  <si>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</si>
  <si>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</si>
  <si>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</si>
  <si>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</si>
  <si>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</si>
  <si>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</si>
  <si>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</si>
  <si>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</si>
  <si>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</si>
  <si>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</si>
  <si>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</si>
  <si>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</si>
  <si>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</si>
  <si>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</si>
  <si>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</si>
  <si>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</si>
  <si>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</si>
  <si>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</si>
  <si>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</si>
  <si>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</si>
  <si>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</si>
  <si>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</si>
  <si>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</si>
  <si>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</si>
  <si>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</si>
  <si>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</si>
  <si>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</si>
  <si>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</si>
  <si>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</si>
  <si>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</si>
  <si>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</si>
  <si>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</si>
  <si>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</si>
  <si>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</si>
  <si>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</si>
  <si>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</si>
  <si>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</si>
  <si>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</si>
  <si>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</si>
  <si>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</si>
  <si>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</si>
  <si>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</si>
  <si>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</si>
  <si>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</si>
  <si>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</si>
  <si>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</si>
  <si>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</si>
  <si>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</si>
  <si>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</si>
  <si>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</si>
  <si>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</si>
  <si>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</si>
  <si>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</si>
  <si>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</si>
  <si>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</si>
  <si>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</si>
  <si>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</si>
  <si>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</si>
  <si>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</si>
  <si>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</si>
  <si>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</si>
  <si>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</si>
  <si>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</si>
  <si>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</si>
  <si>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</si>
  <si>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</si>
  <si>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</si>
  <si>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</si>
  <si>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</si>
  <si>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</si>
  <si>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</si>
  <si>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</si>
  <si>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</si>
  <si>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</si>
  <si>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</si>
  <si>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</si>
  <si>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</si>
  <si>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</si>
  <si>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</si>
  <si>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</si>
  <si>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</si>
  <si>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</si>
  <si>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</si>
  <si>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</si>
  <si>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</si>
  <si>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</si>
  <si>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</si>
  <si>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</si>
  <si>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</si>
  <si>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</si>
  <si>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</si>
  <si>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</si>
  <si>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</si>
  <si>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</si>
  <si>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</si>
  <si>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</si>
  <si>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</si>
  <si>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</si>
  <si>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</si>
  <si>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</si>
  <si>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</si>
  <si>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</si>
  <si>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</si>
  <si>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</si>
  <si>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</si>
  <si>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</si>
  <si>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</si>
  <si>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</si>
  <si>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</si>
  <si>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</si>
  <si>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</si>
  <si>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</si>
  <si>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</si>
  <si>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</si>
  <si>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</si>
  <si>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</si>
  <si>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</si>
  <si>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</si>
  <si>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</si>
  <si>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</si>
  <si>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</si>
  <si>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</si>
  <si>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</si>
  <si>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</si>
  <si>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</si>
  <si>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</si>
  <si>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</si>
  <si>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</si>
  <si>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</si>
  <si>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</si>
  <si>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</si>
  <si>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</si>
  <si>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</si>
  <si>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</si>
  <si>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</si>
  <si>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</si>
  <si>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</si>
  <si>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</si>
  <si>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</si>
  <si>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</si>
  <si>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</si>
  <si>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</si>
  <si>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</si>
  <si>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</si>
  <si>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</si>
  <si>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</si>
  <si>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</si>
  <si>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</si>
  <si>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</si>
  <si>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</si>
  <si>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</si>
  <si>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</si>
  <si>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</si>
  <si>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</si>
  <si>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</si>
  <si>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</si>
  <si>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</si>
  <si>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</si>
  <si>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</si>
  <si>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</si>
  <si>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</si>
  <si>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</si>
  <si>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</si>
  <si>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</si>
  <si>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</si>
  <si>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</si>
  <si>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</si>
  <si>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</si>
  <si>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</si>
  <si>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</si>
  <si>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</si>
  <si>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</si>
  <si>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</si>
  <si>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</si>
  <si>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</si>
  <si>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</si>
  <si>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</si>
  <si>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</si>
  <si>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</si>
  <si>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</si>
  <si>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</si>
  <si>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</si>
  <si>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</si>
  <si>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</si>
  <si>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</si>
  <si>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</si>
  <si>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</si>
  <si>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</si>
  <si>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</si>
  <si>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</si>
  <si>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</si>
  <si>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</si>
  <si>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</si>
  <si>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</si>
  <si>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</si>
  <si>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</si>
  <si>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</si>
  <si>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</si>
  <si>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</si>
  <si>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</si>
  <si>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</si>
  <si>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</si>
  <si>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</si>
  <si>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</si>
  <si>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</si>
  <si>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</si>
  <si>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</si>
  <si>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</si>
  <si>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</si>
  <si>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</si>
  <si>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</si>
  <si>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</si>
  <si>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</si>
  <si>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</si>
  <si>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</si>
  <si>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</si>
  <si>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</si>
  <si>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</si>
  <si>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</si>
  <si>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</si>
  <si>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</si>
  <si>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</si>
  <si>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</si>
  <si>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</si>
  <si>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</si>
  <si>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</si>
  <si>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</si>
  <si>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</si>
  <si>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</si>
  <si>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</si>
  <si>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</si>
  <si>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</si>
  <si>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</si>
  <si>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</si>
  <si>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</si>
  <si>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</si>
  <si>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</si>
  <si>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</si>
  <si>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</si>
  <si>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</si>
  <si>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</si>
  <si>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</si>
  <si>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</si>
  <si>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</si>
  <si>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</si>
  <si>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</si>
  <si>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</si>
  <si>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</si>
  <si>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</si>
  <si>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</si>
  <si>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</si>
  <si>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</si>
  <si>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</si>
  <si>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</si>
  <si>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</si>
  <si>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</si>
  <si>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</si>
  <si>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</si>
  <si>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</si>
  <si>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</si>
  <si>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</si>
  <si>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</si>
  <si>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</si>
  <si>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</si>
  <si>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</si>
  <si>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</si>
  <si>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</si>
  <si>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</si>
  <si>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</si>
  <si>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</si>
  <si>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</si>
  <si>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</si>
  <si>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</si>
  <si>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</si>
  <si>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</si>
  <si>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</si>
  <si>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</si>
  <si>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</si>
  <si>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</si>
  <si>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</si>
  <si>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</si>
  <si>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</si>
  <si>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</si>
  <si>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</si>
  <si>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</si>
  <si>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</si>
  <si>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</si>
  <si>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</si>
  <si>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</si>
  <si>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</si>
  <si>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</si>
  <si>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</si>
  <si>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</si>
  <si>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</si>
  <si>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</si>
  <si>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</si>
  <si>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</si>
  <si>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</si>
  <si>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</si>
  <si>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</si>
  <si>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</si>
  <si>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</si>
  <si>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</si>
  <si>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</si>
  <si>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</si>
  <si>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</si>
  <si>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</si>
  <si>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</si>
  <si>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</si>
  <si>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</si>
  <si>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</si>
  <si>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</si>
  <si>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</si>
  <si>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</si>
  <si>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</si>
  <si>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</si>
  <si>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</si>
  <si>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</si>
  <si>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</si>
  <si>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</si>
  <si>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</si>
  <si>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</si>
  <si>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</si>
  <si>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</si>
  <si>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</si>
  <si>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</si>
  <si>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</si>
  <si>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</si>
  <si>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</si>
  <si>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</si>
  <si>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</si>
  <si>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</si>
  <si>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</si>
  <si>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</si>
  <si>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</si>
  <si>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</si>
  <si>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</si>
  <si>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</si>
  <si>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</si>
  <si>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</si>
  <si>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</si>
  <si>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</si>
  <si>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</si>
  <si>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</si>
  <si>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</si>
  <si>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</si>
  <si>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</si>
  <si>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</si>
  <si>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</si>
  <si>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</si>
  <si>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</si>
  <si>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</si>
  <si>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</si>
  <si>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</si>
  <si>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</si>
  <si>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</si>
  <si>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</si>
  <si>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</si>
  <si>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</si>
  <si>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</si>
  <si>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</si>
  <si>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</si>
  <si>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</si>
  <si>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</si>
  <si>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</si>
  <si>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</si>
  <si>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</si>
  <si>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</si>
  <si>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</si>
  <si>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</si>
  <si>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</si>
  <si>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</si>
  <si>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</si>
  <si>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</si>
  <si>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</si>
  <si>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</si>
  <si>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</si>
  <si>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</si>
  <si>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</si>
  <si>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</si>
  <si>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</si>
  <si>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</si>
  <si>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</si>
  <si>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</si>
  <si>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</si>
  <si>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</si>
  <si>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</si>
  <si>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</si>
  <si>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</si>
  <si>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</si>
  <si>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</si>
  <si>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</si>
  <si>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</si>
  <si>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</si>
  <si>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</si>
  <si>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</si>
  <si>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</si>
  <si>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</si>
  <si>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</si>
  <si>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</si>
  <si>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</si>
  <si>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</si>
  <si>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</si>
  <si>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</si>
  <si>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</si>
  <si>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</si>
  <si>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</si>
  <si>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</si>
  <si>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</si>
  <si>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</si>
  <si>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</si>
  <si>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</si>
  <si>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</si>
  <si>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</si>
  <si>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</si>
  <si>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</si>
  <si>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</si>
  <si>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</si>
  <si>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</si>
  <si>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</si>
  <si>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</si>
  <si>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</si>
  <si>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</si>
  <si>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</si>
  <si>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</si>
  <si>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</si>
  <si>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</si>
  <si>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</si>
  <si>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</si>
  <si>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</si>
  <si>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</si>
  <si>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</si>
  <si>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</si>
  <si>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</si>
  <si>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</si>
  <si>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</si>
  <si>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</si>
  <si>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</si>
  <si>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</si>
  <si>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</si>
  <si>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</si>
  <si>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</si>
  <si>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</si>
  <si>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</si>
  <si>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</si>
  <si>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</si>
  <si>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</si>
  <si>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</si>
  <si>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</si>
  <si>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</si>
  <si>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</si>
  <si>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</si>
  <si>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</si>
  <si>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</si>
  <si>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</si>
  <si>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</si>
  <si>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</si>
  <si>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</si>
  <si>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</si>
  <si>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</si>
  <si>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</si>
  <si>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</si>
  <si>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</si>
  <si>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</si>
  <si>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</si>
  <si>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</si>
  <si>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</si>
  <si>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</si>
  <si>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</si>
  <si>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</si>
  <si>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</si>
  <si>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</si>
  <si>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</si>
  <si>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</si>
  <si>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</si>
  <si>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</si>
  <si>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</si>
  <si>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</si>
  <si>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</si>
  <si>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</si>
  <si>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</si>
  <si>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</si>
  <si>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</si>
  <si>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</si>
  <si>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</si>
  <si>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</si>
  <si>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</si>
  <si>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</si>
  <si>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</si>
  <si>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</si>
  <si>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</si>
  <si>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</si>
  <si>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</si>
  <si>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</si>
  <si>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</si>
  <si>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</si>
  <si>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</si>
  <si>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</si>
  <si>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</si>
  <si>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</si>
  <si>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</si>
  <si>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</si>
  <si>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</si>
  <si>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</si>
  <si>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</si>
  <si>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</si>
  <si>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</si>
  <si>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</si>
  <si>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</si>
  <si>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</si>
  <si>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</si>
  <si>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</si>
  <si>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</si>
  <si>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</si>
  <si>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</si>
  <si>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</si>
  <si>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</si>
  <si>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</si>
  <si>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</si>
  <si>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</si>
  <si>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</si>
  <si>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</si>
  <si>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</si>
  <si>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</si>
  <si>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</si>
  <si>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</si>
  <si>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</si>
  <si>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</si>
  <si>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</si>
  <si>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</si>
  <si>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</si>
  <si>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</si>
  <si>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</si>
  <si>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</si>
  <si>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</si>
  <si>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</si>
  <si>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</si>
  <si>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</si>
  <si>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</si>
  <si>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</si>
  <si>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</si>
  <si>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</si>
  <si>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</si>
  <si>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</si>
  <si>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</si>
  <si>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</si>
  <si>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</si>
  <si>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</si>
  <si>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</si>
  <si>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</si>
  <si>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</si>
  <si>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</si>
  <si>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</si>
  <si>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</si>
  <si>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</si>
  <si>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</si>
  <si>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</si>
  <si>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</si>
  <si>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</si>
  <si>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</si>
  <si>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</si>
  <si>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</si>
  <si>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</si>
  <si>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</si>
  <si>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</si>
  <si>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</si>
  <si>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</si>
  <si>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</si>
  <si>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</si>
  <si>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</si>
  <si>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</si>
  <si>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</si>
  <si>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</si>
  <si>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</si>
  <si>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</si>
  <si>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</si>
  <si>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</si>
  <si>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</si>
  <si>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</si>
  <si>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</si>
  <si>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</si>
  <si>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</si>
  <si>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</si>
  <si>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</si>
  <si>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</si>
  <si>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</si>
  <si>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</si>
  <si>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</si>
  <si>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</si>
  <si>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</si>
  <si>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</si>
  <si>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</si>
  <si>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</si>
  <si>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</si>
  <si>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</si>
  <si>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</si>
  <si>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</si>
  <si>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</si>
  <si>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</si>
  <si>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</si>
  <si>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</si>
  <si>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</si>
  <si>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</si>
  <si>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</si>
  <si>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</si>
  <si>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</si>
  <si>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</si>
  <si>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</si>
  <si>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</si>
  <si>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</si>
  <si>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</si>
  <si>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</si>
  <si>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</si>
  <si>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</si>
  <si>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</si>
  <si>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</si>
  <si>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</si>
  <si>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</si>
  <si>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</si>
  <si>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</si>
  <si>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</si>
  <si>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</si>
  <si>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</si>
  <si>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</si>
  <si>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</si>
  <si>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</si>
  <si>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</si>
  <si>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</si>
  <si>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</si>
  <si>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</si>
  <si>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</si>
  <si>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</si>
  <si>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</si>
  <si>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</si>
  <si>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</si>
  <si>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</si>
  <si>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</si>
  <si>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</si>
  <si>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</si>
  <si>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</si>
  <si>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</si>
  <si>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</si>
  <si>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</si>
  <si>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</si>
  <si>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</si>
  <si>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</si>
  <si>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</si>
  <si>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</si>
  <si>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</si>
  <si>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</si>
  <si>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</si>
  <si>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</si>
  <si>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</si>
  <si>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</si>
  <si>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</si>
  <si>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</si>
  <si>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</si>
  <si>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</si>
  <si>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</si>
  <si>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</si>
  <si>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</si>
  <si>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</si>
  <si>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</si>
  <si>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</si>
  <si>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</si>
  <si>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</si>
  <si>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</si>
  <si>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</si>
  <si>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</si>
  <si>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</si>
  <si>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</si>
  <si>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</si>
  <si>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</si>
  <si>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</si>
  <si>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</si>
  <si>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</si>
  <si>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</si>
  <si>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</si>
  <si>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</si>
  <si>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</si>
  <si>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</si>
  <si>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</si>
  <si>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</si>
  <si>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</si>
  <si>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</si>
  <si>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</si>
  <si>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</si>
  <si>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</si>
  <si>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</si>
  <si>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</si>
  <si>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</si>
  <si>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</si>
  <si>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</si>
  <si>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</si>
  <si>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</si>
  <si>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</si>
  <si>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</si>
  <si>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</si>
  <si>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</si>
  <si>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</si>
  <si>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</si>
  <si>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</si>
  <si>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</si>
  <si>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</si>
  <si>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</si>
  <si>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</si>
  <si>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</si>
  <si>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</si>
  <si>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</si>
  <si>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</si>
  <si>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</si>
  <si>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</si>
  <si>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</si>
  <si>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</si>
  <si>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</si>
  <si>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</si>
  <si>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</si>
  <si>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</si>
  <si>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</si>
  <si>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</si>
  <si>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</si>
  <si>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</si>
  <si>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</si>
  <si>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</si>
  <si>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</si>
  <si>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</si>
  <si>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</si>
  <si>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</si>
  <si>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</si>
  <si>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</si>
  <si>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</si>
  <si>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</si>
  <si>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</si>
  <si>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</si>
  <si>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</si>
  <si>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</si>
  <si>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</si>
  <si>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</si>
  <si>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</si>
  <si>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</si>
  <si>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</si>
  <si>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</si>
  <si>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</si>
  <si>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</si>
  <si>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</si>
  <si>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</si>
  <si>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</si>
  <si>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</si>
  <si>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</si>
  <si>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</si>
  <si>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</si>
  <si>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</si>
  <si>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</si>
  <si>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</si>
  <si>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</si>
  <si>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</si>
  <si>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</si>
  <si>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</si>
  <si>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</si>
  <si>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</si>
  <si>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</si>
  <si>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</si>
  <si>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</si>
  <si>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</si>
  <si>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</si>
  <si>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</si>
  <si>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</si>
  <si>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</si>
  <si>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</si>
  <si>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</si>
  <si>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</si>
  <si>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</si>
  <si>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</si>
  <si>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</si>
  <si>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</si>
  <si>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</si>
  <si>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</si>
  <si>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</si>
  <si>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</si>
  <si>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</si>
  <si>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</si>
  <si>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</si>
  <si>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</si>
  <si>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</si>
  <si>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</si>
  <si>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</si>
  <si>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</si>
  <si>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</si>
  <si>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</si>
  <si>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</si>
  <si>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</si>
  <si>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</si>
  <si>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</si>
  <si>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</si>
  <si>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</si>
  <si>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</si>
  <si>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</si>
  <si>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</si>
  <si>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</si>
  <si>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</si>
  <si>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</si>
  <si>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</si>
  <si>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</si>
  <si>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</si>
  <si>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</si>
  <si>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</si>
  <si>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</si>
  <si>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</si>
  <si>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</si>
  <si>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</si>
  <si>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</si>
  <si>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</si>
  <si>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</si>
  <si>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</si>
  <si>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</si>
  <si>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</si>
  <si>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</si>
  <si>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</si>
  <si>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</si>
  <si>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</si>
  <si>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</si>
  <si>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</si>
  <si>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</si>
  <si>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</si>
  <si>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</si>
  <si>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</si>
  <si>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</si>
  <si>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</si>
  <si>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</si>
  <si>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</si>
  <si>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</si>
  <si>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</si>
  <si>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</si>
  <si>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</si>
  <si>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</si>
  <si>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</si>
  <si>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</si>
  <si>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</si>
  <si>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</si>
  <si>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</si>
  <si>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</si>
  <si>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</si>
  <si>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</si>
  <si>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</si>
  <si>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</si>
  <si>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</si>
  <si>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</si>
  <si>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</si>
  <si>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</si>
  <si>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</si>
  <si>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</si>
  <si>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</si>
  <si>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</si>
  <si>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</si>
  <si>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</si>
  <si>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</si>
  <si>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</si>
  <si>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</si>
  <si>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</si>
  <si>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</si>
  <si>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</si>
  <si>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</si>
  <si>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</si>
  <si>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</si>
  <si>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</si>
  <si>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</si>
  <si>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</si>
  <si>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</si>
  <si>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</si>
  <si>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</si>
  <si>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</si>
  <si>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</si>
  <si>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</si>
  <si>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</si>
  <si>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</si>
  <si>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</si>
  <si>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</si>
  <si>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</si>
  <si>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</si>
  <si>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</si>
  <si>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</si>
  <si>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</si>
  <si>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</si>
  <si>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</si>
  <si>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</si>
  <si>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</si>
  <si>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</si>
  <si>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</si>
  <si>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</si>
  <si>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</si>
  <si>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</si>
  <si>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</si>
  <si>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</si>
  <si>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</si>
  <si>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</si>
  <si>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</si>
  <si>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</si>
  <si>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</si>
  <si>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</si>
  <si>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</si>
  <si>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</si>
  <si>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</si>
  <si>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</si>
  <si>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</si>
  <si>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</si>
  <si>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</si>
  <si>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</si>
  <si>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</si>
  <si>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</si>
  <si>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</si>
  <si>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</si>
  <si>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</si>
  <si>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</si>
  <si>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</si>
  <si>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</si>
  <si>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</si>
  <si>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</si>
  <si>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</si>
  <si>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</si>
  <si>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</si>
  <si>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</si>
  <si>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</si>
  <si>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</si>
  <si>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</si>
  <si>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</si>
  <si>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</si>
  <si>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</si>
  <si>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</si>
  <si>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</si>
  <si>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</si>
  <si>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</si>
  <si>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</si>
  <si>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</si>
  <si>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</si>
  <si>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</si>
  <si>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</si>
  <si>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</si>
  <si>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</si>
  <si>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</si>
  <si>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</si>
  <si>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</si>
  <si>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</si>
  <si>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</si>
  <si>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</si>
  <si>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</si>
  <si>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</si>
  <si>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</si>
  <si>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</si>
  <si>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</si>
  <si>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</si>
  <si>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</si>
  <si>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</si>
  <si>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</si>
  <si>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</si>
  <si>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</si>
  <si>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</si>
  <si>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</si>
  <si>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</si>
  <si>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</si>
  <si>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</si>
  <si>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</si>
  <si>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</si>
  <si>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</si>
  <si>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</si>
  <si>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</si>
  <si>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</si>
  <si>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</si>
  <si>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</si>
  <si>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</si>
  <si>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</si>
  <si>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</si>
  <si>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</si>
  <si>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</si>
  <si>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</si>
  <si>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</si>
  <si>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</si>
  <si>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</si>
  <si>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</si>
  <si>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</si>
  <si>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</si>
  <si>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</si>
  <si>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</si>
  <si>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</si>
  <si>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</si>
  <si>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</si>
  <si>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</si>
  <si>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</si>
  <si>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</si>
  <si>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</si>
  <si>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</si>
  <si>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</si>
  <si>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</si>
  <si>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</si>
  <si>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</si>
  <si>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</si>
  <si>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</si>
  <si>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</si>
  <si>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</si>
  <si>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</si>
  <si>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</si>
  <si>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</si>
  <si>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</si>
  <si>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</si>
  <si>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</si>
  <si>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</si>
  <si>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</si>
  <si>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</si>
  <si>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</si>
  <si>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</si>
  <si>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</si>
  <si>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</si>
  <si>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</si>
  <si>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</si>
  <si>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</si>
  <si>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</si>
  <si>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</si>
  <si>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</si>
  <si>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</si>
  <si>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</si>
  <si>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</si>
  <si>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</si>
  <si>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</si>
  <si>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</si>
  <si>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</si>
  <si>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</si>
  <si>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</si>
  <si>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</si>
  <si>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</si>
  <si>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</si>
  <si>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</si>
  <si>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</si>
  <si>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</si>
  <si>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</si>
  <si>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</si>
  <si>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</si>
  <si>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</si>
  <si>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</si>
  <si>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</si>
  <si>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</si>
  <si>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</si>
  <si>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</si>
  <si>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</si>
  <si>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</si>
  <si>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</si>
  <si>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</si>
  <si>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</si>
  <si>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</si>
  <si>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</si>
  <si>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</si>
  <si>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</si>
  <si>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</si>
  <si>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</si>
  <si>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</si>
  <si>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</si>
  <si>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</si>
  <si>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</si>
  <si>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</si>
  <si>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</si>
  <si>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</si>
  <si>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</si>
  <si>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</si>
  <si>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</si>
  <si>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</si>
  <si>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</si>
  <si>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</si>
  <si>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</si>
  <si>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</si>
  <si>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</si>
  <si>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</si>
  <si>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</si>
  <si>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</si>
  <si>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</si>
  <si>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</si>
  <si>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</si>
  <si>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</si>
  <si>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</si>
  <si>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</si>
  <si>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</si>
  <si>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</si>
  <si>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</si>
  <si>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</si>
  <si>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</si>
  <si>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</si>
  <si>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</si>
  <si>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</si>
  <si>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</si>
  <si>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</si>
  <si>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</si>
  <si>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</si>
  <si>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</si>
  <si>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</si>
  <si>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</si>
  <si>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</si>
  <si>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</si>
  <si>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</si>
  <si>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</si>
  <si>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</si>
  <si>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</si>
  <si>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</si>
  <si>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</si>
  <si>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</si>
  <si>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</si>
  <si>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</si>
  <si>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</si>
  <si>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</si>
  <si>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</si>
  <si>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</si>
  <si>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</si>
  <si>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</si>
  <si>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</si>
  <si>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</si>
  <si>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</si>
  <si>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</si>
  <si>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</si>
  <si>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</si>
  <si>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</si>
  <si>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</si>
  <si>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</si>
  <si>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</si>
  <si>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</si>
  <si>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</si>
  <si>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</si>
  <si>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</si>
  <si>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</si>
  <si>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</si>
  <si>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</si>
  <si>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</si>
  <si>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</si>
  <si>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</si>
  <si>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</si>
  <si>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</si>
  <si>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</si>
  <si>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</si>
  <si>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</si>
  <si>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</si>
  <si>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</si>
  <si>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</si>
  <si>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</si>
  <si>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</si>
  <si>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</si>
  <si>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</si>
  <si>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</si>
  <si>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</si>
  <si>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</si>
  <si>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</si>
  <si>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</si>
  <si>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</si>
  <si>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</si>
  <si>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</si>
  <si>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</si>
  <si>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</si>
  <si>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</si>
  <si>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</si>
  <si>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</si>
  <si>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</si>
  <si>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</si>
  <si>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</si>
  <si>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</si>
  <si>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</si>
  <si>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</si>
  <si>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</si>
  <si>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</si>
  <si>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</si>
  <si>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</si>
  <si>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</si>
  <si>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</si>
  <si>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</si>
  <si>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</si>
  <si>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</si>
  <si>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</si>
  <si>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</si>
  <si>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</si>
  <si>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</si>
  <si>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</si>
  <si>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</si>
  <si>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</si>
  <si>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</si>
  <si>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</si>
  <si>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</si>
  <si>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</si>
  <si>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</si>
  <si>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</si>
  <si>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</si>
  <si>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</si>
  <si>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</si>
  <si>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</si>
  <si>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</si>
  <si>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</si>
  <si>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</si>
  <si>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</si>
  <si>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</si>
  <si>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</si>
  <si>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</si>
  <si>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</si>
  <si>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</si>
  <si>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</si>
  <si>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</si>
  <si>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</si>
  <si>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</si>
  <si>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</si>
  <si>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</si>
  <si>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</si>
  <si>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</si>
  <si>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</si>
  <si>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</si>
  <si>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</si>
  <si>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</si>
  <si>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</si>
  <si>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</si>
  <si>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</si>
  <si>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</si>
  <si>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</si>
  <si>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</si>
  <si>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</si>
  <si>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</si>
  <si>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</si>
  <si>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</si>
  <si>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</si>
  <si>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</si>
  <si>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</si>
  <si>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</si>
  <si>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</si>
  <si>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</si>
  <si>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</si>
  <si>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</si>
  <si>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</si>
  <si>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</si>
  <si>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</si>
  <si>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</si>
  <si>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</si>
  <si>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</si>
  <si>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</si>
  <si>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</si>
  <si>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</si>
  <si>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</si>
  <si>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</si>
  <si>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</si>
  <si>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</si>
  <si>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</si>
  <si>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</si>
  <si>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</si>
  <si>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</si>
  <si>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</si>
  <si>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</si>
  <si>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</si>
  <si>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</si>
  <si>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</si>
  <si>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</si>
  <si>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</si>
  <si>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</si>
  <si>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</si>
  <si>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</si>
  <si>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</si>
  <si>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</si>
  <si>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</si>
  <si>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</si>
  <si>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</si>
  <si>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</si>
  <si>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</si>
  <si>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</si>
  <si>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</si>
  <si>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</si>
  <si>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</si>
  <si>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</si>
  <si>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</si>
  <si>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</si>
  <si>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</si>
  <si>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</si>
  <si>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</si>
  <si>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</si>
  <si>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</si>
  <si>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</si>
  <si>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</si>
  <si>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</si>
  <si>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</si>
  <si>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</si>
  <si>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</si>
  <si>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</si>
  <si>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</si>
  <si>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</si>
  <si>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</si>
  <si>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</si>
  <si>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</si>
  <si>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</si>
  <si>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</si>
  <si>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</si>
  <si>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</si>
  <si>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</si>
  <si>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</si>
  <si>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</si>
  <si>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</si>
  <si>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</si>
  <si>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</si>
  <si>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</si>
  <si>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</si>
  <si>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</si>
  <si>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</si>
  <si>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</si>
  <si>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</si>
  <si>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</si>
  <si>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</si>
  <si>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</si>
  <si>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</si>
  <si>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</si>
  <si>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</si>
  <si>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</si>
  <si>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</si>
  <si>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</si>
  <si>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</si>
  <si>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</si>
  <si>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</si>
  <si>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</si>
  <si>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</si>
  <si>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</si>
  <si>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</si>
  <si>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</si>
  <si>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</si>
  <si>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</si>
  <si>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</si>
  <si>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</si>
  <si>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</si>
  <si>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</si>
  <si>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</si>
  <si>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</si>
  <si>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</si>
  <si>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</si>
  <si>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</si>
  <si>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</si>
  <si>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</si>
  <si>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</si>
  <si>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</si>
  <si>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</si>
  <si>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</si>
  <si>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</si>
  <si>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</si>
  <si>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</si>
  <si>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</si>
  <si>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</si>
  <si>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</si>
  <si>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</si>
  <si>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</si>
  <si>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</si>
  <si>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</si>
  <si>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</si>
  <si>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</si>
  <si>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</si>
  <si>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</si>
  <si>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</si>
  <si>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</si>
  <si>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</si>
  <si>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</si>
  <si>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</si>
  <si>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</si>
  <si>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</si>
  <si>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</si>
  <si>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</si>
  <si>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</si>
  <si>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</si>
  <si>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</si>
  <si>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</si>
  <si>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</si>
  <si>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</si>
  <si>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</si>
  <si>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</si>
  <si>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</si>
  <si>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</si>
  <si>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</si>
  <si>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</si>
  <si>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</si>
  <si>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</si>
  <si>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</si>
  <si>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</si>
  <si>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</si>
  <si>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</si>
  <si>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</si>
  <si>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</si>
  <si>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</si>
  <si>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</si>
  <si>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</si>
  <si>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</si>
  <si>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</si>
  <si>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</si>
  <si>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</si>
  <si>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</si>
  <si>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</si>
  <si>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</si>
  <si>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</si>
  <si>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</si>
  <si>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</si>
  <si>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</si>
  <si>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</si>
  <si>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</si>
  <si>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</si>
  <si>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</si>
  <si>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</si>
  <si>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</si>
  <si>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</si>
  <si>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</si>
  <si>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</si>
  <si>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</si>
  <si>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</si>
  <si>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</si>
  <si>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</si>
  <si>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</si>
  <si>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</si>
  <si>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</si>
  <si>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</si>
  <si>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</si>
  <si>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</si>
  <si>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</si>
  <si>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</si>
  <si>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</si>
  <si>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</si>
  <si>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</si>
  <si>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</si>
  <si>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</si>
  <si>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</si>
  <si>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</si>
  <si>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</si>
  <si>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</si>
  <si>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</si>
  <si>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</si>
  <si>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</si>
  <si>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</si>
  <si>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</si>
  <si>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</si>
  <si>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</si>
  <si>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</si>
  <si>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</si>
  <si>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</si>
  <si>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</si>
  <si>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</si>
  <si>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</si>
  <si>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</si>
  <si>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</si>
  <si>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</si>
  <si>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</si>
  <si>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</si>
  <si>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</si>
  <si>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</si>
  <si>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</si>
  <si>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</si>
  <si>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</si>
  <si>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</si>
  <si>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</si>
  <si>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</si>
  <si>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</si>
  <si>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</si>
  <si>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</si>
  <si>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</si>
  <si>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</si>
  <si>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</si>
  <si>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</si>
  <si>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</si>
  <si>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</si>
  <si>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</si>
  <si>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</si>
  <si>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</si>
  <si>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</si>
  <si>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</si>
  <si>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</si>
  <si>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</si>
  <si>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</si>
  <si>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</si>
  <si>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</si>
  <si>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</si>
  <si>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</si>
  <si>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</si>
  <si>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</si>
  <si>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</si>
  <si>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</si>
  <si>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</si>
  <si>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</si>
  <si>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</si>
  <si>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</si>
  <si>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</si>
  <si>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</si>
  <si>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</si>
  <si>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</si>
  <si>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</si>
  <si>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</si>
  <si>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</si>
  <si>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</si>
  <si>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</si>
  <si>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</si>
  <si>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</si>
  <si>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</si>
  <si>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</si>
  <si>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</si>
  <si>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</si>
  <si>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</si>
  <si>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</si>
  <si>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</si>
  <si>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</si>
  <si>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</si>
  <si>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</si>
  <si>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</si>
  <si>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</si>
  <si>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</si>
  <si>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</si>
  <si>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</si>
  <si>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</si>
  <si>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</si>
  <si>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</si>
  <si>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</si>
  <si>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</si>
  <si>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</si>
  <si>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</si>
  <si>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</si>
  <si>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</si>
  <si>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</si>
  <si>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</si>
  <si>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</si>
  <si>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</si>
  <si>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</si>
  <si>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</si>
  <si>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</si>
  <si>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</si>
  <si>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</si>
  <si>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</si>
  <si>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</si>
  <si>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</si>
  <si>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</si>
  <si>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</si>
  <si>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</si>
  <si>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</si>
  <si>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</si>
  <si>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</si>
  <si>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</si>
  <si>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</si>
  <si>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</si>
  <si>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</si>
  <si>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</si>
  <si>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</si>
  <si>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</si>
  <si>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</si>
  <si>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</si>
  <si>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</si>
  <si>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</si>
  <si>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</si>
  <si>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</si>
  <si>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</si>
  <si>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</si>
  <si>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</si>
  <si>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</si>
  <si>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</si>
  <si>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</si>
  <si>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</si>
  <si>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</si>
  <si>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</si>
  <si>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</si>
  <si>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</si>
  <si>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</si>
  <si>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</si>
  <si>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</si>
  <si>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</si>
  <si>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</si>
  <si>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</si>
  <si>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</si>
  <si>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</si>
  <si>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</si>
  <si>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</si>
  <si>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</si>
  <si>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</si>
  <si>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</si>
  <si>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</si>
  <si>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</si>
  <si>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</si>
  <si>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</si>
  <si>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</si>
  <si>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</si>
  <si>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</si>
  <si>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</si>
  <si>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</si>
  <si>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</si>
  <si>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</si>
  <si>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</si>
  <si>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</si>
  <si>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</si>
  <si>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</si>
  <si>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</si>
  <si>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</si>
  <si>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</si>
  <si>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</si>
  <si>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</si>
  <si>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</si>
  <si>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</si>
  <si>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</si>
  <si>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</si>
  <si>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</si>
  <si>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</si>
  <si>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</si>
  <si>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</si>
  <si>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</si>
  <si>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</si>
  <si>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</si>
  <si>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</si>
  <si>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</si>
  <si>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</si>
  <si>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</si>
  <si>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</si>
  <si>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</si>
  <si>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</si>
  <si>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</si>
  <si>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</si>
  <si>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</si>
  <si>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</si>
  <si>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</si>
  <si>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</si>
  <si>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</si>
  <si>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</si>
  <si>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</si>
  <si>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</si>
  <si>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</si>
  <si>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</si>
  <si>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</si>
  <si>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</si>
  <si>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</si>
  <si>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</si>
  <si>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</si>
  <si>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</si>
  <si>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</si>
  <si>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</si>
  <si>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</si>
  <si>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</si>
  <si>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</si>
  <si>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</si>
  <si>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</si>
  <si>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</si>
  <si>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</si>
  <si>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</si>
  <si>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</si>
  <si>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</si>
  <si>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</si>
  <si>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</si>
  <si>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</si>
  <si>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</si>
  <si>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</si>
  <si>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</si>
  <si>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</si>
  <si>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</si>
  <si>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</si>
  <si>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</si>
  <si>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</si>
  <si>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</si>
  <si>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</si>
  <si>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</si>
  <si>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</si>
  <si>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</si>
  <si>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</si>
  <si>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</si>
  <si>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</si>
  <si>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</si>
  <si>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</si>
  <si>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</si>
  <si>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</si>
  <si>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</si>
  <si>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</si>
  <si>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</si>
  <si>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</si>
  <si>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</si>
  <si>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</si>
  <si>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</si>
  <si>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</si>
  <si>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</si>
  <si>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</si>
  <si>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</si>
  <si>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</si>
  <si>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</si>
  <si>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</si>
  <si>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</si>
  <si>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</si>
  <si>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</si>
  <si>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</si>
  <si>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</si>
  <si>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</si>
  <si>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</si>
  <si>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</si>
  <si>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</si>
  <si>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</si>
  <si>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</si>
  <si>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</si>
  <si>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</si>
  <si>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</si>
  <si>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</si>
  <si>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</si>
  <si>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</si>
  <si>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</si>
  <si>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</si>
  <si>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</si>
  <si>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</si>
  <si>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</si>
  <si>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</si>
  <si>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</si>
  <si>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</si>
  <si>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</si>
  <si>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</si>
  <si>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</si>
  <si>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</si>
  <si>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</si>
  <si>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</si>
  <si>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</si>
  <si>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</si>
  <si>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</si>
  <si>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</si>
  <si>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</si>
  <si>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</si>
  <si>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</si>
  <si>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</si>
  <si>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</si>
  <si>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</si>
  <si>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</si>
  <si>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</si>
  <si>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</si>
  <si>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</si>
  <si>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</si>
  <si>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</si>
  <si>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</si>
  <si>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</si>
  <si>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</si>
  <si>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</si>
  <si>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</si>
  <si>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</si>
  <si>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</si>
  <si>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</si>
  <si>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</si>
  <si>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</si>
  <si>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</si>
  <si>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</si>
  <si>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</si>
  <si>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</si>
  <si>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</si>
  <si>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</si>
  <si>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</si>
  <si>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</si>
  <si>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</si>
  <si>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</si>
  <si>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</si>
  <si>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</si>
  <si>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</si>
  <si>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</si>
  <si>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</si>
  <si>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</si>
  <si>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</si>
  <si>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</si>
  <si>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</si>
  <si>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</si>
  <si>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</si>
  <si>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</si>
  <si>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</si>
  <si>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</si>
  <si>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</si>
  <si>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</si>
  <si>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</si>
  <si>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</si>
  <si>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</si>
  <si>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</si>
  <si>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</si>
  <si>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</si>
  <si>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</si>
  <si>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</si>
  <si>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</si>
  <si>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</si>
  <si>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</si>
  <si>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</si>
  <si>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</si>
  <si>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</si>
  <si>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</si>
  <si>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</si>
  <si>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</si>
  <si>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</si>
  <si>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</si>
  <si>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</si>
  <si>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</si>
  <si>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</si>
  <si>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</si>
  <si>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</si>
  <si>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</si>
  <si>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</si>
  <si>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</si>
  <si>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</si>
  <si>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</si>
  <si>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</si>
  <si>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</si>
  <si>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</si>
  <si>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</si>
  <si>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</si>
  <si>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</si>
  <si>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</si>
  <si>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</si>
  <si>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</si>
  <si>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</si>
  <si>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</si>
  <si>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</si>
  <si>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</si>
  <si>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</si>
  <si>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</si>
  <si>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</si>
  <si>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</si>
  <si>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</si>
  <si>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</si>
  <si>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</si>
  <si>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</si>
  <si>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</si>
  <si>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</si>
  <si>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</si>
  <si>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</si>
  <si>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</si>
  <si>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</si>
  <si>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</si>
  <si>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</si>
  <si>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</si>
  <si>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</si>
  <si>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</si>
  <si>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</si>
  <si>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</si>
  <si>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</si>
  <si>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</si>
  <si>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</si>
  <si>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</si>
  <si>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</si>
  <si>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</si>
  <si>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</si>
  <si>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</si>
  <si>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</si>
  <si>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</si>
  <si>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</si>
  <si>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</si>
  <si>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</si>
  <si>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</si>
  <si>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</si>
  <si>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</si>
  <si>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</si>
  <si>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</si>
  <si>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</si>
  <si>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</si>
  <si>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</si>
  <si>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</si>
  <si>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</si>
  <si>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</si>
  <si>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</si>
  <si>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</si>
  <si>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</si>
  <si>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</si>
  <si>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</si>
  <si>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</si>
  <si>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</si>
  <si>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</si>
  <si>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</si>
  <si>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</si>
  <si>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</si>
  <si>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</si>
  <si>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</si>
  <si>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</si>
  <si>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</si>
  <si>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</si>
  <si>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</si>
  <si>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</si>
  <si>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</si>
  <si>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</si>
  <si>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</si>
  <si>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</si>
  <si>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</si>
  <si>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</si>
  <si>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</si>
  <si>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</si>
  <si>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</si>
  <si>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</si>
  <si>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</si>
  <si>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</si>
  <si>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</si>
  <si>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</si>
  <si>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</si>
  <si>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</si>
  <si>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</si>
  <si>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</si>
  <si>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</si>
  <si>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</si>
  <si>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</si>
  <si>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</si>
  <si>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</si>
  <si>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</si>
  <si>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</si>
  <si>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</si>
  <si>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</si>
  <si>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</si>
  <si>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</si>
  <si>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</si>
  <si>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</si>
  <si>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</si>
  <si>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</si>
  <si>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</si>
  <si>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</si>
  <si>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</si>
  <si>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</si>
  <si>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</si>
  <si>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</si>
  <si>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</si>
  <si>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</si>
  <si>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</si>
  <si>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</si>
  <si>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</si>
  <si>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</si>
  <si>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</si>
  <si>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</si>
  <si>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</si>
  <si>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</si>
  <si>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</si>
  <si>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</si>
  <si>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</si>
  <si>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</si>
  <si>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</si>
  <si>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</si>
  <si>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</si>
  <si>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</si>
  <si>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</si>
  <si>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</si>
  <si>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</si>
  <si>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</si>
  <si>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</si>
  <si>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</si>
  <si>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</si>
  <si>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</si>
  <si>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</si>
  <si>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</si>
  <si>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</si>
  <si>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</si>
  <si>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</si>
  <si>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</si>
  <si>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</si>
  <si>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</si>
  <si>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</si>
  <si>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</si>
  <si>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</si>
  <si>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</si>
  <si>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</si>
  <si>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</si>
  <si>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</si>
  <si>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</si>
  <si>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</si>
  <si>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</si>
  <si>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</si>
  <si>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</si>
  <si>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</si>
  <si>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</si>
  <si>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</si>
  <si>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</si>
  <si>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</si>
  <si>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</si>
  <si>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</si>
  <si>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</si>
  <si>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</si>
  <si>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</si>
  <si>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</si>
  <si>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</si>
  <si>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</si>
  <si>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</si>
  <si>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</si>
  <si>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</si>
  <si>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</si>
  <si>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</si>
  <si>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</si>
  <si>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</si>
  <si>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</si>
  <si>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</si>
  <si>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</si>
  <si>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</si>
  <si>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</si>
  <si>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</si>
  <si>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</si>
  <si>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</si>
  <si>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</si>
  <si>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</si>
  <si>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</si>
  <si>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</si>
  <si>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</si>
  <si>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</si>
  <si>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</si>
  <si>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</si>
  <si>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</si>
  <si>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</si>
  <si>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</si>
  <si>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</si>
  <si>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</si>
  <si>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</si>
  <si>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</si>
  <si>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</si>
  <si>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</si>
  <si>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</si>
  <si>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</si>
  <si>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</si>
  <si>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</si>
  <si>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</si>
  <si>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</si>
  <si>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</si>
  <si>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</si>
  <si>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</si>
  <si>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</si>
  <si>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</si>
  <si>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</si>
  <si>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</si>
  <si>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</si>
  <si>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</si>
  <si>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</si>
  <si>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</si>
  <si>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</si>
  <si>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</si>
  <si>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</si>
  <si>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</si>
  <si>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</si>
  <si>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</si>
  <si>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</si>
  <si>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</si>
  <si>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</si>
  <si>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</si>
  <si>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</si>
  <si>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</si>
  <si>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</si>
  <si>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</si>
  <si>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</si>
  <si>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</si>
  <si>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</si>
  <si>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</si>
  <si>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</si>
  <si>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</si>
  <si>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</si>
  <si>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</si>
  <si>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</si>
  <si>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</si>
  <si>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</si>
  <si>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</si>
  <si>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</si>
  <si>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</si>
  <si>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</si>
  <si>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</si>
  <si>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</si>
  <si>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</si>
  <si>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</si>
  <si>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</si>
  <si>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</si>
  <si>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</si>
  <si>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</si>
  <si>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</si>
  <si>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</si>
  <si>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</si>
  <si>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</si>
  <si>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</si>
  <si>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</si>
  <si>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</si>
  <si>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</si>
  <si>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</si>
  <si>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</si>
  <si>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</si>
  <si>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</si>
  <si>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</si>
  <si>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</si>
  <si>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</si>
  <si>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</si>
  <si>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</si>
  <si>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</si>
  <si>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</si>
  <si>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</si>
  <si>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</si>
  <si>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</si>
  <si>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</si>
  <si>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</si>
  <si>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</si>
  <si>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</si>
  <si>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</si>
  <si>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</si>
  <si>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</si>
  <si>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</si>
  <si>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</si>
  <si>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</si>
  <si>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</si>
  <si>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</si>
  <si>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</si>
  <si>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</si>
  <si>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</si>
  <si>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</si>
  <si>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</si>
  <si>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</si>
  <si>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</si>
  <si>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</si>
  <si>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</si>
  <si>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</si>
  <si>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</si>
  <si>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</si>
  <si>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</si>
  <si>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</si>
  <si>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</si>
  <si>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</si>
  <si>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</si>
  <si>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</si>
  <si>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</si>
  <si>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</si>
  <si>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</si>
  <si>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</si>
  <si>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</si>
  <si>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</si>
  <si>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</si>
  <si>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</si>
  <si>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</si>
  <si>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</si>
  <si>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</si>
  <si>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</si>
  <si>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</si>
  <si>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</si>
  <si>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</si>
  <si>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</si>
  <si>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</si>
  <si>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</si>
  <si>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</si>
  <si>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</si>
  <si>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</si>
  <si>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</si>
  <si>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</si>
  <si>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</si>
  <si>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</si>
  <si>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</si>
  <si>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</si>
  <si>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</si>
  <si>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</si>
  <si>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</si>
  <si>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</si>
  <si>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</si>
  <si>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</si>
  <si>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</si>
  <si>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</si>
  <si>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</si>
  <si>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</si>
  <si>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</si>
  <si>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</si>
  <si>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</si>
  <si>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</si>
  <si>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</si>
  <si>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</si>
  <si>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</si>
  <si>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</si>
  <si>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</si>
  <si>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</si>
  <si>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</si>
  <si>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</si>
  <si>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</si>
  <si>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</si>
  <si>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</si>
  <si>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</si>
  <si>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</si>
  <si>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</si>
  <si>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</si>
  <si>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</si>
  <si>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</si>
  <si>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</si>
  <si>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</si>
  <si>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</si>
  <si>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</si>
  <si>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</si>
  <si>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</si>
  <si>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</si>
  <si>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</si>
  <si>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</si>
  <si>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</si>
  <si>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</si>
  <si>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</si>
  <si>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</si>
  <si>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</si>
  <si>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</si>
  <si>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</si>
  <si>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</si>
  <si>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</si>
  <si>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</si>
  <si>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</si>
  <si>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</si>
  <si>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</si>
  <si>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</si>
  <si>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</si>
  <si>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</si>
  <si>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</si>
  <si>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</si>
  <si>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</si>
  <si>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</si>
  <si>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</si>
  <si>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</si>
  <si>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</si>
  <si>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</si>
  <si>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</si>
  <si>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</si>
  <si>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</si>
  <si>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</si>
  <si>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</si>
  <si>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</si>
  <si>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</si>
  <si>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</si>
  <si>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</si>
  <si>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</si>
  <si>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</si>
  <si>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</si>
  <si>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</si>
  <si>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</si>
  <si>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</si>
  <si>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</si>
  <si>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</si>
  <si>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</si>
  <si>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</si>
  <si>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</si>
  <si>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</si>
  <si>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</si>
  <si>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</si>
  <si>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</si>
  <si>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</si>
  <si>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</si>
  <si>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</si>
  <si>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</si>
  <si>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</si>
  <si>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</si>
  <si>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</si>
  <si>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</si>
  <si>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</si>
  <si>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</si>
  <si>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</si>
  <si>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</si>
  <si>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</si>
  <si>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</si>
  <si>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</si>
  <si>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</si>
  <si>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</si>
  <si>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</si>
  <si>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</si>
  <si>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</si>
  <si>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</si>
  <si>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</si>
  <si>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</si>
  <si>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</si>
  <si>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</si>
  <si>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</si>
  <si>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</si>
  <si>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</si>
  <si>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</si>
  <si>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</si>
  <si>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</si>
  <si>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</si>
  <si>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</si>
  <si>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</si>
  <si>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</si>
  <si>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</si>
  <si>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</si>
  <si>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</si>
  <si>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</si>
  <si>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</si>
  <si>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</si>
  <si>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</si>
  <si>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</si>
  <si>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</si>
  <si>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</si>
  <si>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</si>
  <si>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</si>
  <si>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</si>
  <si>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</si>
  <si>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</si>
  <si>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</si>
  <si>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</si>
  <si>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</si>
  <si>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</si>
  <si>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</si>
  <si>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</si>
  <si>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</si>
  <si>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</si>
  <si>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</si>
  <si>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</si>
  <si>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</si>
  <si>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</si>
  <si>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</si>
  <si>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</si>
  <si>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</si>
  <si>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</si>
  <si>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</si>
  <si>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</si>
  <si>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</si>
  <si>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</si>
  <si>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</si>
  <si>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</si>
  <si>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</si>
  <si>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</si>
  <si>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</si>
  <si>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</si>
  <si>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</si>
  <si>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</si>
  <si>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</si>
  <si>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</si>
  <si>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</si>
  <si>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</si>
  <si>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</si>
  <si>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</si>
  <si>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</si>
  <si>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</si>
  <si>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</si>
  <si>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</si>
  <si>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</si>
  <si>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</si>
  <si>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</si>
  <si>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</si>
  <si>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</si>
  <si>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</si>
  <si>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</si>
  <si>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</si>
  <si>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</si>
  <si>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</si>
  <si>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</si>
  <si>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</si>
  <si>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</si>
  <si>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</si>
  <si>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</si>
  <si>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</si>
  <si>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</si>
  <si>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</si>
  <si>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</si>
  <si>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</si>
  <si>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</si>
  <si>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</si>
  <si>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</si>
  <si>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</si>
  <si>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</si>
  <si>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</si>
  <si>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</si>
  <si>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</si>
  <si>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</si>
  <si>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</si>
  <si>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</si>
  <si>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</si>
  <si>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</si>
  <si>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</si>
  <si>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</si>
  <si>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</si>
  <si>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</si>
  <si>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</si>
  <si>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</si>
  <si>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</si>
  <si>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</si>
  <si>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</si>
  <si>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</si>
  <si>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</si>
  <si>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</si>
  <si>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</si>
  <si>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</si>
  <si>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</si>
  <si>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</si>
  <si>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</si>
  <si>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</si>
  <si>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</si>
  <si>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</si>
  <si>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</si>
  <si>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</si>
  <si>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</si>
  <si>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</si>
  <si>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</si>
  <si>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</si>
  <si>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</si>
  <si>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</si>
  <si>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</si>
  <si>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</si>
  <si>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</si>
  <si>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</si>
  <si>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</si>
  <si>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</si>
  <si>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</si>
  <si>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</si>
  <si>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</si>
  <si>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</si>
  <si>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</si>
  <si>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</si>
  <si>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</si>
  <si>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</si>
  <si>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</si>
  <si>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</si>
  <si>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</si>
  <si>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</si>
  <si>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</si>
  <si>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</si>
  <si>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</si>
  <si>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</si>
  <si>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</si>
  <si>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</si>
  <si>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</si>
  <si>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</si>
  <si>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</si>
  <si>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</si>
  <si>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</si>
  <si>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</si>
  <si>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</si>
  <si>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</si>
  <si>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</si>
  <si>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</si>
  <si>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</si>
  <si>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</si>
  <si>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</si>
  <si>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</si>
  <si>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</si>
  <si>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</si>
  <si>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</si>
  <si>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</si>
  <si>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</si>
  <si>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</si>
  <si>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</si>
  <si>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</si>
  <si>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</si>
  <si>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</si>
  <si>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</si>
  <si>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</si>
  <si>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</si>
  <si>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</si>
  <si>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</si>
  <si>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</si>
  <si>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</si>
  <si>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</si>
  <si>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</si>
  <si>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</si>
  <si>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</si>
  <si>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</si>
  <si>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</si>
  <si>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</si>
  <si>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</si>
  <si>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</si>
  <si>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</si>
  <si>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</si>
  <si>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</si>
  <si>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</si>
  <si>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</si>
  <si>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</si>
  <si>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</si>
  <si>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</si>
  <si>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</si>
  <si>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</si>
  <si>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</si>
  <si>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</si>
  <si>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</si>
  <si>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</si>
  <si>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</si>
  <si>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</si>
  <si>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</si>
  <si>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</si>
  <si>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</si>
  <si>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</si>
  <si>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</si>
  <si>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</si>
  <si>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</si>
  <si>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</si>
  <si>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</si>
  <si>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</si>
  <si>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</si>
  <si>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</si>
  <si>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</si>
  <si>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</si>
  <si>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</si>
  <si>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</si>
  <si>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</si>
  <si>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</si>
  <si>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</si>
  <si>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</si>
  <si>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</si>
  <si>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</si>
  <si>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</si>
  <si>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</si>
  <si>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</si>
  <si>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</si>
  <si>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</si>
  <si>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</si>
  <si>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</si>
  <si>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</si>
  <si>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</si>
  <si>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</si>
  <si>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</si>
  <si>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</si>
  <si>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</si>
  <si>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</si>
  <si>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</si>
  <si>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</si>
  <si>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</si>
  <si>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</si>
  <si>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</si>
  <si>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</si>
  <si>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</si>
  <si>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</si>
  <si>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</si>
  <si>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</si>
  <si>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</si>
  <si>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</si>
  <si>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</si>
  <si>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</si>
  <si>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</si>
  <si>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</si>
  <si>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</si>
  <si>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</si>
  <si>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</si>
  <si>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</si>
  <si>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</si>
  <si>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</si>
  <si>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</si>
  <si>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</si>
  <si>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</si>
  <si>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</si>
  <si>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</si>
  <si>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</si>
  <si>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</si>
  <si>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</si>
  <si>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</si>
  <si>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</si>
  <si>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</si>
  <si>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</si>
  <si>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</si>
  <si>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</si>
  <si>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</si>
  <si>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</si>
  <si>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</si>
  <si>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</si>
  <si>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</si>
  <si>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</si>
  <si>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</si>
  <si>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</si>
  <si>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</si>
  <si>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</si>
  <si>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</si>
  <si>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</si>
  <si>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</si>
  <si>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</si>
  <si>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</si>
  <si>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</si>
  <si>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</si>
  <si>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</si>
  <si>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</si>
  <si>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</si>
  <si>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</si>
  <si>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</si>
  <si>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</si>
  <si>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</si>
  <si>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</si>
  <si>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</si>
  <si>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</si>
  <si>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</si>
  <si>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</si>
  <si>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</si>
  <si>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</si>
  <si>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</si>
  <si>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</si>
  <si>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</si>
  <si>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</si>
  <si>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</si>
  <si>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</si>
  <si>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</si>
  <si>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</si>
  <si>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</si>
  <si>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</si>
  <si>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</si>
  <si>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</si>
  <si>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</si>
  <si>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</si>
  <si>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</si>
  <si>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</si>
  <si>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</si>
  <si>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</si>
  <si>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</si>
  <si>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</si>
  <si>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</si>
  <si>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</si>
  <si>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</si>
  <si>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</si>
  <si>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</si>
  <si>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</si>
  <si>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</si>
  <si>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</si>
  <si>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</si>
  <si>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</si>
  <si>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</si>
  <si>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</si>
  <si>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</si>
  <si>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</si>
  <si>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</si>
  <si>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</si>
  <si>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</si>
  <si>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</si>
  <si>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</si>
  <si>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</si>
  <si>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</si>
  <si>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</si>
  <si>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</si>
  <si>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</si>
  <si>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</si>
  <si>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</si>
  <si>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</si>
  <si>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</si>
  <si>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</si>
  <si>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</si>
  <si>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</si>
  <si>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</si>
  <si>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</si>
  <si>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</si>
  <si>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</si>
  <si>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</si>
  <si>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</si>
  <si>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</si>
  <si>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</si>
  <si>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</si>
  <si>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</si>
  <si>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</si>
  <si>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</si>
  <si>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</si>
  <si>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</si>
  <si>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</si>
  <si>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</si>
  <si>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</si>
  <si>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</si>
  <si>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</si>
  <si>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</si>
  <si>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</si>
  <si>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</si>
  <si>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</si>
  <si>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</si>
  <si>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</si>
  <si>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</si>
  <si>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</si>
  <si>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</si>
  <si>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</si>
  <si>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</si>
  <si>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</si>
  <si>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</si>
  <si>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</si>
  <si>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</si>
  <si>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</si>
  <si>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</si>
  <si>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</si>
  <si>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</si>
  <si>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</si>
  <si>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</si>
  <si>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</si>
  <si>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</si>
  <si>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</si>
  <si>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</si>
  <si>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</si>
  <si>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</si>
  <si>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</si>
  <si>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</si>
  <si>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</si>
  <si>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</si>
  <si>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</si>
  <si>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</si>
  <si>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</si>
  <si>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</si>
  <si>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</si>
  <si>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</si>
  <si>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</si>
  <si>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</si>
  <si>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</si>
  <si>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</si>
  <si>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</si>
  <si>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</si>
  <si>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</si>
  <si>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</si>
  <si>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</si>
  <si>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</si>
  <si>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</si>
  <si>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</si>
  <si>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</si>
  <si>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</si>
  <si>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</si>
  <si>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</si>
  <si>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</si>
  <si>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</si>
  <si>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</si>
  <si>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</si>
  <si>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</si>
  <si>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</si>
  <si>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</si>
  <si>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</si>
  <si>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</si>
  <si>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</si>
  <si>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</si>
  <si>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</si>
  <si>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</si>
  <si>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</si>
  <si>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</si>
  <si>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</si>
  <si>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</si>
  <si>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</si>
  <si>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</si>
  <si>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</si>
  <si>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</si>
  <si>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</si>
  <si>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</si>
  <si>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</si>
  <si>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</si>
  <si>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</si>
  <si>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</si>
  <si>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</si>
  <si>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</si>
  <si>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</si>
  <si>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</si>
  <si>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</si>
  <si>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</si>
  <si>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</si>
  <si>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</si>
  <si>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</si>
  <si>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</si>
  <si>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</si>
  <si>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</si>
  <si>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</si>
  <si>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</si>
  <si>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</si>
  <si>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</si>
  <si>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</si>
  <si>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</si>
  <si>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</si>
  <si>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</si>
  <si>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</si>
  <si>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</si>
  <si>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</si>
  <si>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</si>
  <si>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</si>
  <si>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</si>
  <si>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</si>
  <si>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</si>
  <si>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</si>
  <si>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</si>
  <si>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</si>
  <si>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</si>
  <si>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</si>
  <si>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</si>
  <si>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</si>
  <si>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</si>
  <si>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</si>
  <si>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</si>
  <si>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</si>
  <si>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</si>
  <si>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</si>
  <si>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</si>
  <si>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</si>
  <si>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</si>
  <si>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</si>
  <si>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</si>
  <si>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</si>
  <si>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</si>
  <si>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</si>
  <si>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</si>
  <si>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</si>
  <si>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</si>
  <si>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</si>
  <si>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</si>
  <si>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</si>
  <si>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</si>
  <si>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</si>
  <si>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</si>
  <si>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</si>
  <si>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</si>
  <si>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</si>
  <si>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</si>
  <si>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</si>
  <si>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</si>
  <si>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</si>
  <si>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</si>
  <si>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</si>
  <si>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</si>
  <si>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</si>
  <si>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</si>
  <si>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</si>
  <si>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</si>
  <si>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</si>
  <si>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</si>
  <si>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</si>
  <si>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</si>
  <si>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</si>
  <si>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</si>
  <si>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</si>
  <si>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</si>
  <si>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</si>
  <si>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</si>
  <si>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</si>
  <si>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</si>
  <si>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</si>
  <si>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</si>
  <si>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</si>
  <si>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</si>
  <si>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</si>
  <si>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</si>
  <si>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</si>
  <si>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</si>
  <si>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</si>
  <si>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</si>
  <si>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</si>
  <si>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</si>
  <si>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</si>
  <si>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</si>
  <si>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</si>
  <si>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</si>
  <si>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</si>
  <si>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</si>
  <si>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</si>
  <si>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</si>
  <si>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</si>
  <si>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</si>
  <si>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</si>
  <si>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</si>
  <si>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</si>
  <si>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</si>
  <si>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</si>
  <si>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</si>
  <si>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</si>
  <si>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</si>
  <si>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</si>
  <si>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</si>
  <si>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</si>
  <si>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</si>
  <si>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</si>
  <si>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</si>
  <si>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</si>
  <si>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</si>
  <si>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</si>
  <si>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</si>
  <si>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</si>
  <si>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</si>
  <si>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</si>
  <si>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</si>
  <si>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</si>
  <si>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</si>
  <si>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</si>
  <si>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</si>
  <si>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</si>
  <si>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</si>
  <si>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</si>
  <si>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</si>
  <si>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</si>
  <si>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</si>
  <si>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</si>
  <si>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</si>
  <si>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</si>
  <si>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</si>
  <si>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</si>
  <si>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</si>
  <si>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</si>
  <si>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</si>
  <si>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</si>
  <si>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</si>
  <si>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</si>
  <si>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</si>
  <si>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</si>
  <si>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</si>
  <si>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</si>
  <si>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</si>
  <si>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</si>
  <si>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</si>
  <si>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</si>
  <si>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</si>
  <si>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</si>
  <si>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</si>
  <si>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</si>
  <si>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</si>
  <si>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</si>
  <si>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</si>
  <si>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</si>
  <si>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</si>
  <si>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</si>
  <si>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</si>
  <si>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</si>
  <si>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</si>
  <si>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</si>
  <si>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</si>
  <si>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</si>
  <si>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</si>
  <si>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</si>
  <si>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</si>
  <si>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</si>
  <si>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</si>
  <si>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</si>
  <si>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</si>
  <si>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</si>
  <si>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</si>
  <si>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</si>
  <si>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</si>
  <si>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</si>
  <si>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</si>
  <si>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</si>
  <si>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</si>
  <si>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</si>
  <si>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</si>
  <si>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</si>
  <si>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</si>
  <si>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</si>
  <si>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</si>
  <si>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</si>
  <si>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</si>
  <si>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</si>
  <si>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</si>
  <si>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</si>
  <si>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</si>
  <si>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</si>
  <si>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</si>
  <si>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</si>
  <si>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</si>
  <si>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</si>
  <si>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</si>
  <si>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</si>
  <si>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</si>
  <si>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</si>
  <si>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</si>
  <si>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</si>
  <si>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</si>
  <si>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</si>
  <si>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</si>
  <si>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</si>
  <si>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</si>
  <si>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</si>
  <si>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</si>
  <si>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</si>
  <si>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</si>
  <si>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</si>
  <si>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</si>
  <si>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</si>
  <si>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</si>
  <si>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</si>
  <si>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</si>
  <si>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</si>
  <si>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</si>
  <si>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</si>
  <si>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</si>
  <si>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</si>
  <si>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</si>
  <si>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</si>
  <si>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</si>
  <si>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</si>
  <si>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</si>
  <si>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</si>
  <si>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</si>
  <si>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</si>
  <si>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</si>
  <si>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</si>
  <si>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</si>
  <si>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</si>
  <si>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</si>
  <si>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</si>
  <si>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</si>
  <si>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</si>
  <si>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</si>
  <si>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</si>
  <si>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</si>
  <si>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</si>
  <si>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</si>
  <si>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</si>
  <si>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</si>
  <si>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</si>
  <si>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</si>
  <si>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</si>
  <si>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</si>
  <si>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</si>
  <si>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</si>
  <si>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</si>
  <si>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</si>
  <si>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</si>
  <si>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</si>
  <si>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</si>
  <si>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</si>
  <si>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</si>
  <si>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</si>
  <si>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</si>
  <si>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</si>
  <si>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</si>
  <si>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</si>
  <si>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</si>
  <si>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</si>
  <si>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</si>
  <si>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</si>
  <si>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</si>
  <si>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</si>
  <si>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</si>
  <si>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</si>
  <si>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</si>
  <si>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</si>
  <si>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</si>
  <si>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</si>
  <si>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</si>
  <si>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</si>
  <si>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</si>
  <si>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</si>
  <si>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</si>
  <si>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</si>
  <si>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</si>
  <si>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</si>
  <si>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</si>
  <si>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</si>
  <si>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</si>
  <si>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</si>
  <si>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</si>
  <si>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</si>
  <si>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</si>
  <si>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</si>
  <si>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</si>
  <si>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</si>
  <si>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</si>
  <si>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</si>
  <si>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</si>
  <si>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</si>
  <si>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</si>
  <si>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</si>
  <si>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</si>
  <si>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</si>
  <si>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</si>
  <si>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</si>
  <si>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</si>
  <si>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</si>
  <si>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</si>
  <si>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</si>
  <si>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</si>
  <si>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</si>
  <si>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</si>
  <si>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</si>
  <si>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</si>
  <si>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</si>
  <si>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</si>
  <si>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</si>
  <si>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</si>
  <si>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</si>
  <si>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</si>
  <si>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</si>
  <si>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</si>
  <si>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</si>
  <si>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</si>
  <si>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</si>
  <si>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</si>
  <si>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</si>
  <si>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</si>
  <si>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</si>
  <si>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</si>
  <si>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</si>
  <si>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</si>
  <si>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</si>
  <si>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</si>
  <si>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</si>
  <si>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</si>
  <si>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</si>
  <si>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</si>
  <si>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</si>
  <si>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</si>
  <si>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</si>
  <si>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</si>
  <si>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</si>
  <si>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</si>
  <si>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</si>
  <si>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</si>
  <si>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</si>
  <si>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</si>
  <si>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</si>
  <si>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</si>
  <si>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</si>
  <si>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</si>
  <si>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</si>
  <si>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</si>
  <si>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</si>
  <si>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</si>
  <si>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</si>
  <si>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</si>
  <si>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</si>
  <si>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</si>
  <si>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</si>
  <si>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</si>
  <si>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</si>
  <si>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</si>
  <si>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</si>
  <si>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</si>
  <si>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</si>
  <si>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</si>
  <si>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</si>
  <si>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</si>
  <si>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</si>
  <si>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</si>
  <si>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</si>
  <si>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</si>
  <si>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</si>
  <si>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</si>
  <si>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</si>
  <si>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</si>
  <si>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</si>
  <si>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</si>
  <si>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</si>
  <si>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</si>
  <si>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</si>
  <si>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</si>
  <si>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</si>
  <si>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</si>
  <si>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</si>
  <si>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</si>
  <si>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</si>
  <si>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</si>
  <si>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</si>
  <si>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</si>
  <si>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</si>
  <si>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</si>
  <si>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</si>
  <si>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</si>
  <si>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</si>
  <si>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</si>
  <si>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</si>
  <si>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</si>
  <si>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</si>
  <si>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</si>
  <si>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</si>
  <si>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</si>
  <si>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</si>
  <si>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</si>
  <si>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</si>
  <si>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</si>
  <si>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</si>
  <si>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</si>
  <si>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</si>
  <si>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</si>
  <si>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</si>
  <si>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</si>
  <si>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</si>
  <si>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</si>
  <si>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</si>
  <si>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</si>
  <si>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</si>
  <si>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</si>
  <si>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</si>
  <si>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</si>
  <si>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</si>
  <si>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</si>
  <si>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</si>
  <si>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</si>
  <si>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</si>
  <si>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</si>
  <si>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</si>
  <si>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</si>
  <si>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</si>
  <si>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</si>
  <si>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</si>
  <si>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</si>
  <si>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</si>
  <si>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</si>
  <si>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</si>
  <si>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</si>
  <si>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</si>
  <si>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</si>
  <si>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</si>
  <si>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</si>
  <si>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</si>
  <si>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</si>
  <si>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</si>
  <si>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</si>
  <si>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</si>
  <si>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</si>
  <si>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</si>
  <si>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</si>
  <si>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</si>
  <si>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</si>
  <si>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</si>
  <si>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</si>
  <si>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</si>
  <si>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</si>
  <si>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</si>
  <si>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</si>
  <si>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</si>
  <si>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</si>
  <si>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</si>
  <si>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</si>
  <si>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</si>
  <si>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</si>
  <si>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</si>
  <si>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</si>
  <si>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</si>
  <si>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</si>
  <si>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</si>
  <si>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</si>
  <si>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</si>
  <si>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</si>
  <si>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</si>
  <si>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</si>
  <si>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</si>
  <si>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</si>
  <si>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</si>
  <si>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</si>
  <si>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</si>
  <si>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</si>
  <si>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</si>
  <si>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</si>
  <si>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</si>
  <si>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</si>
  <si>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</si>
  <si>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</si>
  <si>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</si>
  <si>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</si>
  <si>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</si>
  <si>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</si>
  <si>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</si>
  <si>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</si>
  <si>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</si>
  <si>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</si>
  <si>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</si>
  <si>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</si>
  <si>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</si>
  <si>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</si>
  <si>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</si>
  <si>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</si>
  <si>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</si>
  <si>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</si>
  <si>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</si>
  <si>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</si>
  <si>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</si>
  <si>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</si>
  <si>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</si>
  <si>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</si>
  <si>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</si>
  <si>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</si>
  <si>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</si>
  <si>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</si>
  <si>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</si>
  <si>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</si>
  <si>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</si>
  <si>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</si>
  <si>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</si>
  <si>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</si>
  <si>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</si>
  <si>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</si>
  <si>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</si>
  <si>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</si>
  <si>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</si>
  <si>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</si>
  <si>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</si>
  <si>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</si>
  <si>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</si>
  <si>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</si>
  <si>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</si>
  <si>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</si>
  <si>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</si>
  <si>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</si>
  <si>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</si>
  <si>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</si>
  <si>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</si>
  <si>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</si>
  <si>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</si>
  <si>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</si>
  <si>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</si>
  <si>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</si>
  <si>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</si>
  <si>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</si>
  <si>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</si>
  <si>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</si>
  <si>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</si>
  <si>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</si>
  <si>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</si>
  <si>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</si>
  <si>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</si>
  <si>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</si>
  <si>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</si>
  <si>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</si>
  <si>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</si>
  <si>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</si>
  <si>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</si>
  <si>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</si>
  <si>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</si>
  <si>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</si>
  <si>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</si>
  <si>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</si>
  <si>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</si>
  <si>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</si>
  <si>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</si>
  <si>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</si>
  <si>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</si>
  <si>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</si>
  <si>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</si>
  <si>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</si>
  <si>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</si>
  <si>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</si>
  <si>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</si>
  <si>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</si>
  <si>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</si>
  <si>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</si>
  <si>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</si>
  <si>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</si>
  <si>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</si>
  <si>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</si>
  <si>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</si>
  <si>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</si>
  <si>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</si>
  <si>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</si>
  <si>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</si>
  <si>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</si>
  <si>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</si>
  <si>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</si>
  <si>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</si>
  <si>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</si>
  <si>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</si>
  <si>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</si>
  <si>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</si>
  <si>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</si>
  <si>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</si>
  <si>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</si>
  <si>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</si>
  <si>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</si>
  <si>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</si>
  <si>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</si>
  <si>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</si>
  <si>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</si>
  <si>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</si>
  <si>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</si>
  <si>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</si>
  <si>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</si>
  <si>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</si>
  <si>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</si>
  <si>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</si>
  <si>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</si>
  <si>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</si>
  <si>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</si>
  <si>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</si>
  <si>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</si>
  <si>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</si>
  <si>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</si>
  <si>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</si>
  <si>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</si>
  <si>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</si>
  <si>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</si>
  <si>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</si>
  <si>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</si>
  <si>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</si>
  <si>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</si>
  <si>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</si>
  <si>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</si>
  <si>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</si>
  <si>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</si>
  <si>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</si>
  <si>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</si>
  <si>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</si>
  <si>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</si>
  <si>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</si>
  <si>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</si>
  <si>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</si>
  <si>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</si>
  <si>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</si>
  <si>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</si>
  <si>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</si>
  <si>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</si>
  <si>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</si>
  <si>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</si>
  <si>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</si>
  <si>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</si>
  <si>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</si>
  <si>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</si>
  <si>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</si>
  <si>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</si>
  <si>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</si>
  <si>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</si>
  <si>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</si>
  <si>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</si>
  <si>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</si>
  <si>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</si>
  <si>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</si>
  <si>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</si>
  <si>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</si>
  <si>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</si>
  <si>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</si>
  <si>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</si>
  <si>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</si>
  <si>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</si>
  <si>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</si>
  <si>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</si>
  <si>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</si>
  <si>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</si>
  <si>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</si>
  <si>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</si>
  <si>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</si>
  <si>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</si>
  <si>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</si>
  <si>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</si>
  <si>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</si>
  <si>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</si>
  <si>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</si>
  <si>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</si>
  <si>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</si>
  <si>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</si>
  <si>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</si>
  <si>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</si>
  <si>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</si>
  <si>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</si>
  <si>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</si>
  <si>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</si>
  <si>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</si>
  <si>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</si>
  <si>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</si>
  <si>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</si>
  <si>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</si>
  <si>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</si>
  <si>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</si>
  <si>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</si>
  <si>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</si>
  <si>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</si>
  <si>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</si>
  <si>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</si>
  <si>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</si>
  <si>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</si>
  <si>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</si>
  <si>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</si>
  <si>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</si>
  <si>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</si>
  <si>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</si>
  <si>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</si>
  <si>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</si>
  <si>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</si>
  <si>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</si>
  <si>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</si>
  <si>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</si>
  <si>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</si>
  <si>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</si>
  <si>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</si>
  <si>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</si>
  <si>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</si>
  <si>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</si>
  <si>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</si>
  <si>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</si>
  <si>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</si>
  <si>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</si>
  <si>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</si>
  <si>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</si>
  <si>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</si>
  <si>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</si>
  <si>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</si>
  <si>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</si>
  <si>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</si>
  <si>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</si>
  <si>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</si>
  <si>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</si>
  <si>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</si>
  <si>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</si>
  <si>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</si>
  <si>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</si>
  <si>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</si>
  <si>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</si>
  <si>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</si>
  <si>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</si>
  <si>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</si>
  <si>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</si>
  <si>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</si>
  <si>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</si>
  <si>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</si>
  <si>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</si>
  <si>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</si>
  <si>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</si>
  <si>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</si>
  <si>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</si>
  <si>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</si>
  <si>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</si>
  <si>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</si>
  <si>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</si>
  <si>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</si>
  <si>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</si>
  <si>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</si>
  <si>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</si>
  <si>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</si>
  <si>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</si>
  <si>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</si>
  <si>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</si>
  <si>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</si>
  <si>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</si>
  <si>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</si>
  <si>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</si>
  <si>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</si>
  <si>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</si>
  <si>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</si>
  <si>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</si>
  <si>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</si>
  <si>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</si>
  <si>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</si>
  <si>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</si>
  <si>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</si>
  <si>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</si>
  <si>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</si>
  <si>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</si>
  <si>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</si>
  <si>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</si>
  <si>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</si>
  <si>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</si>
  <si>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</si>
  <si>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</si>
  <si>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</si>
  <si>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</si>
  <si>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</si>
  <si>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</si>
  <si>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</si>
  <si>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</si>
  <si>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</si>
  <si>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</si>
  <si>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</si>
  <si>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</si>
  <si>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</si>
  <si>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</si>
  <si>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</si>
  <si>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</si>
  <si>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</si>
  <si>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</si>
  <si>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</si>
  <si>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</si>
  <si>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</si>
  <si>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</si>
  <si>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</si>
  <si>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</si>
  <si>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</si>
  <si>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</si>
  <si>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</si>
  <si>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</si>
  <si>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</si>
  <si>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</si>
  <si>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</si>
  <si>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</si>
  <si>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</si>
  <si>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</si>
  <si>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</si>
  <si>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</si>
  <si>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</si>
  <si>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</si>
  <si>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</si>
  <si>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</si>
  <si>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</si>
  <si>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</si>
  <si>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</si>
  <si>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</si>
  <si>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</si>
  <si>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</si>
  <si>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</si>
  <si>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</si>
  <si>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</si>
  <si>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</si>
  <si>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</si>
  <si>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</si>
  <si>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</si>
  <si>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</si>
  <si>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</si>
  <si>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</si>
  <si>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</si>
  <si>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</si>
  <si>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</si>
  <si>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</si>
  <si>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</si>
  <si>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</si>
  <si>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</si>
  <si>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</si>
  <si>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</si>
  <si>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</si>
  <si>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</si>
  <si>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</si>
  <si>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</si>
  <si>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</si>
  <si>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</si>
  <si>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</si>
  <si>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</si>
  <si>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</si>
  <si>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</si>
  <si>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</si>
  <si>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</si>
  <si>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</si>
  <si>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</si>
  <si>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</si>
  <si>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</si>
  <si>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</si>
  <si>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</si>
  <si>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</si>
  <si>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</si>
  <si>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</si>
  <si>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</si>
  <si>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</si>
  <si>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</si>
  <si>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</si>
  <si>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</si>
  <si>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</si>
  <si>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</si>
  <si>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</si>
  <si>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</si>
  <si>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</si>
  <si>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</si>
  <si>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</si>
  <si>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</si>
  <si>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</si>
  <si>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</si>
  <si>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</si>
  <si>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</si>
  <si>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</si>
  <si>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</si>
  <si>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</si>
  <si>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</si>
  <si>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</si>
  <si>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</si>
  <si>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</si>
  <si>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</si>
  <si>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</si>
  <si>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</si>
  <si>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</si>
  <si>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</si>
  <si>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</si>
  <si>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</si>
  <si>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</si>
  <si>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</si>
  <si>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</si>
  <si>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</si>
  <si>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</si>
  <si>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</si>
  <si>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</si>
  <si>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</si>
  <si>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</si>
  <si>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</si>
  <si>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</si>
  <si>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</si>
  <si>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</si>
  <si>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</si>
  <si>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</si>
  <si>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</si>
  <si>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</si>
  <si>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</si>
  <si>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</si>
  <si>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</si>
  <si>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</si>
  <si>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</si>
  <si>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</si>
  <si>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</si>
  <si>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</si>
  <si>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</si>
  <si>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</si>
  <si>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</si>
  <si>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</si>
  <si>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</si>
  <si>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</si>
  <si>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</si>
  <si>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</si>
  <si>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</si>
  <si>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</si>
  <si>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</si>
  <si>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</si>
  <si>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</si>
  <si>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</si>
  <si>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</si>
  <si>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</si>
  <si>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</si>
  <si>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</si>
  <si>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</si>
  <si>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</si>
  <si>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</si>
  <si>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</si>
  <si>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</si>
  <si>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</si>
  <si>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</si>
  <si>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</si>
  <si>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</si>
  <si>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</si>
  <si>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</si>
  <si>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</si>
  <si>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</si>
  <si>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</si>
  <si>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</si>
  <si>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</si>
  <si>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</si>
  <si>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</si>
  <si>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</si>
  <si>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</si>
  <si>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</si>
  <si>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</si>
  <si>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</si>
  <si>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</si>
  <si>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</si>
  <si>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</si>
  <si>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</si>
  <si>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</si>
  <si>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</si>
  <si>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</si>
  <si>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</si>
  <si>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</si>
  <si>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</si>
  <si>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</si>
  <si>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</si>
  <si>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</si>
  <si>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</si>
  <si>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</si>
  <si>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</si>
  <si>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</si>
  <si>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</si>
  <si>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</si>
  <si>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</si>
  <si>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</si>
  <si>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</si>
  <si>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</si>
  <si>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</si>
  <si>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</si>
  <si>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</si>
  <si>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</si>
  <si>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</si>
  <si>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</si>
  <si>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</si>
  <si>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</si>
  <si>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</si>
  <si>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</si>
  <si>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</si>
  <si>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</si>
  <si>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</si>
  <si>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</si>
  <si>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</si>
  <si>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</si>
  <si>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</si>
  <si>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</si>
  <si>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</si>
  <si>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</si>
  <si>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</si>
  <si>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</si>
  <si>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</si>
  <si>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</si>
  <si>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</si>
  <si>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</si>
  <si>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</si>
  <si>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</si>
  <si>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</si>
  <si>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</si>
  <si>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</si>
  <si>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</si>
  <si>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</si>
  <si>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</si>
  <si>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</si>
  <si>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</si>
  <si>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</si>
  <si>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</si>
  <si>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</si>
  <si>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</si>
  <si>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</si>
  <si>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</si>
  <si>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</si>
  <si>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</si>
  <si>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</si>
  <si>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</si>
  <si>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</si>
  <si>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</si>
  <si>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</si>
  <si>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</si>
  <si>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</si>
  <si>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</si>
  <si>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</si>
  <si>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</si>
  <si>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</si>
  <si>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</si>
  <si>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</si>
  <si>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</si>
  <si>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</si>
  <si>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</si>
  <si>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</si>
  <si>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</si>
  <si>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</si>
  <si>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</si>
  <si>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</si>
  <si>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</si>
  <si>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</si>
  <si>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</si>
  <si>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</si>
  <si>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</si>
  <si>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</si>
  <si>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</si>
  <si>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</si>
  <si>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</si>
  <si>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</si>
  <si>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</si>
  <si>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</si>
  <si>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</si>
  <si>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</si>
  <si>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</si>
  <si>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</si>
  <si>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</si>
  <si>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</si>
  <si>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</si>
  <si>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</si>
  <si>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</si>
  <si>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</si>
  <si>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</si>
  <si>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</si>
  <si>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</si>
  <si>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</si>
  <si>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</si>
  <si>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</si>
  <si>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</si>
  <si>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</si>
  <si>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</si>
  <si>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</si>
  <si>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</si>
  <si>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</si>
  <si>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</si>
  <si>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</si>
  <si>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</si>
  <si>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</si>
  <si>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</si>
  <si>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</si>
  <si>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</si>
  <si>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</si>
  <si>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</si>
  <si>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</si>
  <si>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</si>
  <si>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</si>
  <si>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</si>
  <si>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</si>
  <si>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</si>
  <si>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</si>
  <si>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</si>
  <si>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</si>
  <si>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</si>
  <si>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</si>
  <si>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</si>
  <si>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</si>
  <si>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</si>
  <si>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</si>
  <si>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</si>
  <si>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</si>
  <si>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</si>
  <si>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</si>
  <si>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</si>
  <si>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</si>
  <si>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</si>
  <si>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</si>
  <si>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</si>
  <si>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</si>
  <si>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</si>
  <si>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</si>
  <si>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</si>
  <si>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</si>
  <si>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</si>
  <si>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</si>
  <si>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</si>
  <si>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</si>
  <si>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</si>
  <si>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</si>
  <si>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</si>
  <si>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</si>
  <si>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</si>
  <si>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</si>
  <si>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</si>
  <si>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</si>
  <si>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</si>
  <si>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</si>
  <si>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</si>
  <si>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</si>
  <si>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</si>
  <si>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</si>
  <si>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</si>
  <si>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</si>
  <si>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</si>
  <si>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</si>
  <si>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</si>
  <si>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</si>
  <si>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</si>
  <si>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</si>
  <si>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</si>
  <si>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</si>
  <si>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</si>
  <si>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</si>
  <si>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</si>
  <si>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</si>
  <si>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</si>
  <si>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</si>
  <si>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</si>
  <si>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</si>
  <si>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</si>
  <si>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</si>
  <si>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</si>
  <si>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</si>
  <si>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</si>
  <si>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</si>
  <si>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</si>
  <si>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</si>
  <si>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</si>
  <si>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</si>
  <si>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</si>
  <si>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</si>
  <si>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</si>
  <si>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</si>
  <si>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</si>
  <si>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</si>
  <si>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</si>
  <si>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</si>
  <si>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</si>
  <si>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</si>
  <si>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</si>
  <si>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</si>
  <si>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</si>
  <si>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</si>
  <si>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</si>
  <si>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</si>
  <si>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</si>
  <si>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</si>
  <si>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</si>
  <si>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</si>
  <si>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</si>
  <si>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</si>
  <si>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</si>
  <si>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</si>
  <si>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</si>
  <si>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</si>
  <si>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</si>
  <si>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</si>
  <si>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</si>
  <si>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</si>
  <si>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</si>
  <si>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</si>
  <si>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</si>
  <si>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</si>
  <si>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</si>
  <si>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</si>
  <si>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</si>
  <si>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</si>
  <si>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</si>
  <si>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</si>
  <si>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</si>
  <si>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</si>
  <si>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</si>
  <si>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</si>
  <si>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</si>
  <si>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</si>
  <si>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</si>
  <si>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</si>
  <si>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</si>
  <si>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</si>
  <si>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</si>
  <si>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</si>
  <si>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</si>
  <si>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</si>
  <si>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</si>
  <si>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</si>
  <si>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</si>
  <si>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</si>
  <si>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</si>
  <si>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</si>
  <si>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</si>
  <si>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</si>
  <si>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</si>
  <si>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</si>
  <si>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</si>
  <si>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</si>
  <si>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</si>
  <si>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</si>
  <si>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</si>
  <si>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</si>
  <si>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</si>
  <si>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</si>
  <si>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</si>
  <si>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</si>
  <si>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</si>
  <si>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</si>
  <si>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</si>
  <si>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</si>
  <si>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</si>
  <si>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</si>
  <si>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</si>
  <si>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</si>
  <si>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</si>
  <si>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</si>
  <si>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</si>
  <si>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</si>
  <si>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</si>
  <si>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</si>
  <si>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</si>
  <si>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</si>
  <si>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</si>
  <si>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</si>
  <si>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</si>
  <si>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</si>
  <si>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</si>
  <si>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</si>
  <si>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</si>
  <si>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</si>
  <si>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</si>
  <si>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</si>
  <si>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</si>
  <si>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</si>
  <si>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</si>
  <si>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</si>
  <si>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</si>
  <si>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</si>
  <si>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</si>
  <si>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</si>
  <si>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</si>
  <si>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</si>
  <si>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</si>
  <si>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</si>
  <si>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</si>
  <si>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</si>
  <si>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</si>
  <si>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</si>
  <si>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</si>
  <si>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</si>
  <si>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</si>
  <si>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</si>
  <si>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</si>
  <si>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</si>
  <si>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</si>
  <si>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</si>
  <si>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</si>
  <si>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</si>
  <si>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</si>
  <si>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</si>
  <si>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</si>
  <si>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</si>
  <si>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</si>
  <si>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</si>
  <si>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</si>
  <si>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</si>
  <si>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</si>
  <si>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</si>
  <si>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</si>
  <si>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</si>
  <si>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</si>
  <si>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</si>
  <si>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</si>
  <si>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</si>
  <si>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</si>
  <si>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</si>
  <si>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</si>
  <si>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</si>
  <si>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</si>
  <si>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</si>
  <si>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</si>
  <si>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</si>
  <si>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</si>
  <si>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</si>
  <si>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</si>
  <si>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</si>
  <si>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</si>
  <si>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</si>
  <si>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</si>
  <si>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</si>
  <si>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</si>
  <si>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</si>
  <si>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</si>
  <si>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</si>
  <si>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</si>
  <si>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</si>
  <si>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</si>
  <si>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</si>
  <si>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</si>
  <si>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</si>
  <si>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</si>
  <si>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</si>
  <si>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</si>
  <si>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</si>
  <si>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</si>
  <si>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</si>
  <si>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</si>
  <si>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</si>
  <si>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</si>
  <si>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</si>
  <si>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</si>
  <si>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</si>
  <si>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</si>
  <si>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</si>
  <si>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</si>
  <si>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</si>
  <si>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</si>
  <si>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</si>
  <si>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</si>
  <si>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</si>
  <si>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</si>
  <si>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</si>
  <si>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</si>
  <si>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</si>
  <si>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</si>
  <si>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</si>
  <si>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</si>
  <si>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</si>
  <si>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</si>
  <si>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</si>
  <si>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</si>
  <si>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</si>
  <si>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</si>
  <si>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</si>
  <si>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</si>
  <si>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</si>
  <si>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</si>
  <si>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</si>
  <si>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</si>
  <si>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</si>
  <si>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</si>
  <si>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</si>
  <si>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</si>
  <si>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</si>
  <si>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</si>
  <si>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</si>
  <si>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</si>
  <si>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</si>
  <si>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</si>
  <si>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</si>
  <si>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</si>
  <si>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</si>
  <si>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</si>
  <si>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</si>
  <si>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</si>
  <si>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</si>
  <si>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</si>
  <si>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</si>
  <si>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</si>
  <si>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</si>
  <si>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</si>
  <si>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</si>
  <si>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</si>
  <si>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</si>
  <si>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</si>
  <si>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</si>
  <si>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</si>
  <si>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</si>
  <si>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</si>
  <si>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</si>
  <si>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</si>
  <si>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</si>
  <si>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</si>
  <si>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</si>
  <si>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</si>
  <si>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</si>
  <si>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</si>
  <si>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</si>
  <si>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</si>
  <si>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</si>
  <si>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</si>
  <si>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</si>
  <si>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</si>
  <si>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</si>
  <si>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</si>
  <si>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</si>
  <si>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</si>
  <si>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</si>
  <si>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</si>
  <si>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</si>
  <si>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</si>
  <si>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</si>
  <si>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</si>
  <si>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</si>
  <si>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</si>
  <si>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</si>
  <si>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</si>
  <si>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</si>
  <si>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</si>
  <si>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</si>
  <si>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</si>
  <si>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</si>
  <si>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</si>
  <si>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</si>
  <si>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</si>
  <si>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</si>
  <si>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</si>
  <si>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</si>
  <si>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</si>
  <si>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</si>
  <si>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</si>
  <si>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</si>
  <si>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</si>
  <si>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</si>
  <si>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</si>
  <si>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</si>
  <si>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</si>
  <si>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</si>
  <si>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</si>
  <si>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</si>
  <si>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</si>
  <si>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</si>
  <si>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</si>
  <si>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</si>
  <si>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</si>
  <si>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</si>
  <si>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</si>
  <si>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</si>
  <si>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</si>
  <si>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</si>
  <si>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</si>
  <si>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</si>
  <si>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</si>
  <si>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</si>
  <si>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</si>
  <si>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</si>
  <si>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</si>
  <si>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</si>
  <si>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</si>
  <si>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</si>
  <si>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</si>
  <si>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</si>
  <si>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</si>
  <si>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</si>
  <si>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</si>
  <si>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</si>
  <si>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</si>
  <si>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</si>
  <si>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</si>
  <si>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</si>
  <si>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</si>
  <si>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</si>
  <si>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</si>
  <si>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</si>
  <si>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</si>
  <si>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</si>
  <si>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</si>
  <si>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</si>
  <si>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</si>
  <si>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</si>
  <si>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</si>
  <si>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</si>
  <si>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</si>
  <si>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</si>
  <si>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</si>
  <si>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</si>
  <si>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</si>
  <si>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</si>
  <si>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</si>
  <si>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</si>
  <si>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</si>
  <si>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</si>
  <si>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</si>
  <si>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</si>
  <si>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</si>
  <si>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</si>
  <si>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</si>
  <si>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</si>
  <si>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</si>
  <si>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</si>
  <si>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</si>
  <si>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</si>
  <si>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</si>
  <si>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</si>
  <si>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</si>
  <si>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</si>
  <si>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</si>
  <si>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</si>
  <si>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</si>
  <si>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</si>
  <si>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</si>
  <si>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</si>
  <si>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</si>
  <si>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</si>
  <si>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</si>
  <si>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</si>
  <si>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</si>
  <si>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</si>
  <si>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</si>
  <si>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</si>
  <si>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</si>
  <si>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</si>
  <si>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</si>
  <si>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</si>
  <si>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</si>
  <si>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</si>
  <si>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</si>
  <si>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</si>
  <si>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</si>
  <si>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</si>
  <si>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</si>
  <si>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</si>
  <si>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</si>
  <si>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</si>
  <si>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</si>
  <si>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</si>
  <si>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</si>
  <si>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</si>
  <si>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</si>
  <si>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</si>
  <si>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</si>
  <si>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</si>
  <si>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</si>
  <si>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</si>
  <si>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</si>
  <si>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</si>
  <si>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</si>
  <si>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</si>
  <si>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</si>
  <si>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</si>
  <si>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</si>
  <si>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</si>
  <si>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</si>
  <si>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</si>
  <si>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</si>
  <si>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</si>
  <si>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</si>
  <si>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</si>
  <si>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</si>
  <si>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</si>
  <si>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</si>
  <si>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</si>
  <si>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</si>
  <si>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</si>
  <si>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</si>
  <si>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</si>
  <si>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</si>
  <si>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</si>
  <si>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</si>
  <si>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</si>
  <si>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</si>
  <si>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</si>
  <si>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</si>
  <si>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</si>
  <si>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</si>
  <si>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</si>
  <si>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</si>
  <si>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</si>
  <si>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</si>
  <si>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</si>
  <si>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</si>
  <si>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</si>
  <si>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</si>
  <si>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</si>
  <si>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</si>
  <si>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</si>
  <si>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</si>
  <si>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</si>
  <si>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</si>
  <si>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</si>
  <si>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</si>
  <si>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</si>
  <si>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</si>
  <si>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</si>
  <si>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</si>
  <si>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</si>
  <si>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</si>
  <si>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</si>
  <si>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</si>
  <si>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</si>
  <si>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</si>
  <si>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</si>
  <si>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</si>
  <si>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</si>
  <si>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</si>
  <si>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</si>
  <si>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</si>
  <si>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</si>
  <si>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</si>
  <si>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</si>
  <si>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</si>
  <si>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</si>
  <si>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</si>
  <si>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</si>
  <si>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</si>
  <si>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</si>
  <si>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</si>
  <si>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</si>
  <si>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</si>
  <si>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</si>
  <si>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</si>
  <si>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</si>
  <si>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</si>
  <si>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</si>
  <si>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</si>
  <si>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</si>
  <si>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</si>
  <si>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</si>
  <si>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</si>
  <si>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</si>
  <si>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</si>
  <si>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</si>
  <si>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</si>
  <si>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</si>
  <si>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</si>
  <si>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</si>
  <si>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</si>
  <si>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</si>
  <si>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</si>
  <si>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</si>
  <si>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</si>
  <si>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</si>
  <si>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</si>
  <si>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</si>
  <si>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</si>
  <si>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</si>
  <si>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</si>
  <si>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</si>
  <si>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</si>
  <si>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</si>
  <si>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</si>
  <si>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</si>
  <si>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</si>
  <si>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</si>
  <si>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</si>
  <si>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</si>
  <si>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</si>
  <si>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</si>
  <si>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</si>
  <si>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</si>
  <si>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</si>
  <si>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</si>
  <si>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</si>
  <si>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</si>
  <si>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</si>
  <si>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</si>
  <si>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</si>
  <si>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</si>
  <si>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</si>
  <si>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</si>
  <si>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</si>
  <si>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</si>
  <si>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</si>
  <si>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</si>
  <si>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</si>
  <si>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</si>
  <si>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</si>
  <si>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</si>
  <si>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</si>
  <si>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</si>
  <si>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</si>
  <si>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</si>
  <si>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</si>
  <si>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</si>
  <si>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</si>
  <si>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</si>
  <si>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</si>
  <si>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</si>
  <si>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</si>
  <si>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</si>
  <si>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</si>
  <si>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</si>
  <si>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</si>
  <si>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</si>
  <si>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</si>
  <si>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</si>
  <si>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</si>
  <si>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</si>
  <si>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</si>
  <si>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</si>
  <si>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</si>
  <si>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</si>
  <si>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</si>
  <si>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</si>
  <si>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</si>
  <si>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</si>
  <si>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</si>
  <si>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</si>
  <si>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</si>
  <si>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</si>
  <si>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</si>
  <si>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</si>
  <si>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</si>
  <si>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</si>
  <si>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</si>
  <si>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</si>
  <si>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</si>
  <si>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</si>
  <si>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</si>
  <si>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</si>
  <si>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</si>
  <si>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</si>
  <si>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</si>
  <si>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</si>
  <si>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</si>
  <si>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</si>
  <si>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</si>
  <si>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</si>
  <si>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</si>
  <si>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</si>
  <si>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</si>
  <si>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</si>
  <si>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</si>
  <si>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</si>
  <si>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</si>
  <si>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</si>
  <si>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</si>
  <si>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</si>
  <si>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</si>
  <si>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</si>
  <si>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</si>
  <si>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</si>
  <si>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</si>
  <si>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</si>
  <si>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</si>
  <si>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</si>
  <si>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</si>
  <si>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</si>
  <si>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</si>
  <si>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</si>
  <si>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</si>
  <si>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</si>
  <si>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</si>
  <si>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</si>
  <si>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</si>
  <si>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</si>
  <si>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</si>
  <si>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</si>
  <si>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</si>
  <si>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</si>
  <si>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</si>
  <si>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</si>
  <si>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</si>
  <si>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</si>
  <si>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</si>
  <si>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</si>
  <si>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</si>
  <si>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</si>
  <si>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</si>
  <si>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</si>
  <si>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</si>
  <si>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</si>
  <si>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</si>
  <si>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</si>
  <si>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</si>
  <si>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</si>
  <si>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</si>
  <si>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</si>
  <si>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</si>
  <si>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</si>
  <si>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</si>
  <si>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</si>
  <si>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</si>
  <si>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</si>
  <si>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</si>
  <si>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</si>
  <si>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</si>
  <si>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</si>
  <si>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</si>
  <si>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</si>
  <si>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</si>
  <si>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</si>
  <si>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</si>
  <si>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</si>
  <si>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</si>
  <si>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</si>
  <si>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</si>
  <si>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</si>
  <si>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</si>
  <si>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</si>
  <si>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</si>
  <si>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</si>
  <si>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</si>
  <si>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</si>
  <si>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</si>
  <si>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</si>
  <si>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</si>
  <si>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</si>
  <si>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</si>
  <si>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</si>
  <si>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</si>
  <si>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</si>
  <si>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</si>
  <si>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</si>
  <si>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</si>
  <si>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</si>
  <si>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</si>
  <si>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</si>
  <si>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</si>
  <si>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</si>
  <si>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</si>
  <si>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</si>
  <si>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</si>
  <si>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</si>
  <si>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</si>
  <si>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</si>
  <si>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</si>
  <si>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</si>
  <si>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</si>
  <si>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</si>
  <si>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</si>
  <si>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</si>
  <si>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</si>
  <si>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</si>
  <si>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</si>
  <si>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</si>
  <si>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</si>
  <si>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</si>
  <si>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</si>
  <si>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</si>
  <si>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</si>
  <si>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</si>
  <si>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</si>
  <si>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</si>
  <si>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</si>
  <si>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</si>
  <si>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</si>
  <si>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</si>
  <si>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</si>
  <si>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</si>
  <si>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</si>
  <si>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</si>
  <si>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</si>
  <si>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</si>
  <si>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</si>
  <si>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</si>
  <si>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</si>
  <si>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</si>
  <si>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</si>
  <si>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</si>
  <si>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</si>
  <si>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</si>
  <si>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</si>
  <si>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</si>
  <si>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</si>
  <si>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</si>
  <si>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</si>
  <si>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</si>
  <si>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</si>
  <si>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</si>
  <si>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</si>
  <si>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</si>
  <si>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</si>
  <si>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</si>
  <si>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</si>
  <si>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</si>
  <si>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</si>
  <si>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</si>
  <si>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</si>
  <si>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</si>
  <si>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</si>
  <si>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</si>
  <si>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</si>
  <si>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</si>
  <si>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</si>
  <si>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</si>
  <si>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</si>
  <si>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</si>
  <si>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</si>
  <si>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</si>
  <si>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</si>
  <si>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</si>
  <si>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</si>
  <si>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</si>
  <si>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</si>
  <si>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</si>
  <si>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</si>
  <si>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</si>
  <si>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</si>
  <si>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</si>
  <si>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</si>
  <si>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</si>
  <si>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</si>
  <si>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</si>
  <si>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</si>
  <si>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</si>
  <si>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</si>
  <si>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</si>
  <si>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</si>
  <si>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</si>
  <si>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</si>
  <si>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</si>
  <si>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</si>
  <si>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</si>
  <si>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</si>
  <si>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</si>
  <si>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</si>
  <si>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</si>
  <si>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</si>
  <si>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</si>
  <si>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</si>
  <si>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</si>
  <si>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</si>
  <si>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</si>
  <si>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</si>
  <si>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</si>
  <si>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</si>
  <si>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</si>
  <si>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</si>
  <si>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</si>
  <si>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</si>
  <si>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</si>
  <si>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</si>
  <si>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</si>
  <si>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</si>
  <si>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</si>
  <si>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</si>
  <si>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</si>
  <si>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</si>
  <si>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</si>
  <si>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</si>
  <si>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</si>
  <si>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</si>
  <si>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</si>
  <si>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</si>
  <si>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</si>
  <si>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</si>
  <si>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</si>
  <si>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</si>
  <si>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</si>
  <si>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</si>
  <si>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</si>
  <si>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</si>
  <si>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</si>
  <si>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</si>
  <si>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</si>
  <si>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</si>
  <si>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</si>
  <si>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</si>
  <si>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</si>
  <si>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</si>
  <si>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</si>
  <si>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</si>
  <si>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</si>
  <si>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</si>
  <si>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</si>
  <si>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</si>
  <si>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</si>
  <si>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</si>
  <si>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</si>
  <si>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</si>
  <si>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</si>
  <si>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</si>
  <si>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</si>
  <si>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</si>
  <si>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</si>
  <si>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</si>
  <si>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</si>
  <si>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</si>
  <si>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</si>
  <si>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</si>
  <si>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</si>
  <si>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</si>
  <si>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</si>
  <si>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</si>
  <si>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</si>
  <si>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</si>
  <si>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</si>
  <si>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</si>
  <si>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</si>
  <si>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</si>
  <si>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</si>
  <si>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</si>
  <si>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</si>
  <si>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</si>
  <si>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</si>
  <si>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</si>
  <si>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</si>
  <si>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</si>
  <si>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</si>
  <si>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</si>
  <si>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</si>
  <si>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</si>
  <si>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</si>
  <si>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</si>
  <si>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</si>
  <si>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</si>
  <si>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</si>
  <si>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</si>
  <si>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</si>
  <si>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</si>
  <si>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</si>
  <si>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</si>
  <si>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</si>
  <si>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</si>
  <si>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</si>
  <si>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</si>
  <si>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</si>
  <si>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</si>
  <si>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</si>
  <si>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</si>
  <si>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</si>
  <si>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</si>
  <si>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</si>
  <si>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</si>
  <si>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</si>
  <si>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</si>
  <si>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</si>
  <si>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</si>
  <si>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</si>
  <si>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</si>
  <si>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</si>
  <si>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</si>
  <si>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</si>
  <si>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</si>
  <si>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</si>
  <si>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</si>
  <si>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</si>
  <si>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</si>
  <si>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</si>
  <si>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</si>
  <si>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</si>
  <si>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</si>
  <si>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</si>
  <si>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</si>
  <si>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</si>
  <si>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</si>
  <si>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</si>
  <si>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</si>
  <si>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</si>
  <si>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</si>
  <si>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</si>
  <si>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</si>
  <si>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</si>
  <si>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</si>
  <si>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</si>
  <si>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</si>
  <si>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</si>
  <si>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</si>
  <si>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</si>
  <si>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</si>
  <si>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</si>
  <si>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</si>
  <si>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</si>
  <si>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</si>
  <si>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</si>
  <si>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</si>
  <si>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</si>
  <si>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</si>
  <si>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</si>
  <si>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</si>
  <si>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</si>
  <si>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</si>
  <si>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</si>
  <si>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</si>
  <si>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</si>
  <si>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</si>
  <si>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</si>
  <si>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</si>
  <si>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</si>
  <si>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</si>
  <si>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</si>
  <si>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</si>
  <si>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</si>
  <si>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</si>
  <si>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</si>
  <si>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</si>
  <si>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</si>
  <si>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</si>
  <si>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</si>
  <si>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</si>
  <si>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</si>
  <si>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</si>
  <si>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</si>
  <si>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</si>
  <si>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</si>
  <si>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</si>
  <si>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</si>
  <si>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</si>
  <si>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</si>
  <si>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</si>
  <si>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</si>
  <si>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</si>
  <si>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</si>
  <si>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</si>
  <si>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</si>
  <si>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</si>
  <si>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</si>
  <si>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</si>
  <si>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</si>
  <si>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</si>
  <si>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</si>
  <si>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</si>
  <si>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</si>
  <si>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</si>
  <si>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</si>
  <si>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</si>
  <si>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</si>
  <si>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</si>
  <si>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</si>
  <si>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</si>
  <si>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</si>
  <si>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</si>
  <si>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</si>
  <si>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</si>
  <si>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</si>
  <si>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</si>
  <si>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</si>
  <si>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</si>
  <si>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</si>
  <si>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</si>
  <si>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</si>
  <si>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</si>
  <si>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</si>
  <si>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</si>
  <si>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</si>
  <si>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</si>
  <si>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</si>
  <si>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</si>
  <si>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</si>
  <si>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</si>
  <si>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</si>
  <si>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</si>
  <si>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</si>
  <si>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</si>
  <si>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</si>
  <si>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</si>
  <si>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</si>
  <si>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</si>
  <si>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</si>
  <si>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</si>
  <si>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</si>
  <si>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</si>
  <si>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</si>
  <si>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</si>
  <si>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</si>
  <si>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</si>
  <si>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</si>
  <si>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</si>
  <si>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</si>
  <si>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</si>
  <si>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</si>
  <si>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</si>
  <si>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</si>
  <si>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</si>
  <si>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</si>
  <si>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</si>
  <si>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</si>
  <si>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</si>
  <si>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</si>
  <si>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</si>
  <si>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</si>
  <si>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</si>
  <si>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</si>
  <si>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</si>
  <si>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</si>
  <si>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</si>
  <si>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</si>
  <si>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</si>
  <si>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</si>
  <si>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</si>
  <si>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</si>
  <si>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</si>
  <si>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</si>
  <si>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</si>
  <si>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</si>
  <si>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</si>
  <si>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</si>
  <si>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</si>
  <si>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</si>
  <si>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</si>
  <si>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</si>
  <si>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</si>
  <si>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</si>
  <si>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</si>
  <si>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</si>
  <si>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</si>
  <si>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</si>
  <si>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</si>
  <si>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</si>
  <si>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</si>
  <si>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</si>
  <si>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</si>
  <si>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</si>
  <si>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</si>
  <si>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</si>
  <si>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</si>
  <si>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</si>
  <si>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</si>
  <si>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</si>
  <si>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</si>
  <si>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</si>
  <si>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</si>
  <si>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</si>
  <si>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</si>
  <si>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</si>
  <si>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</si>
  <si>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</si>
  <si>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</si>
  <si>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</si>
  <si>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</si>
  <si>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</si>
  <si>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</si>
  <si>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</si>
  <si>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</si>
  <si>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</si>
  <si>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</si>
  <si>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</si>
  <si>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</si>
  <si>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</si>
  <si>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</si>
  <si>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</si>
  <si>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</si>
  <si>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</si>
  <si>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</si>
  <si>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</si>
  <si>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</si>
  <si>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</si>
  <si>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</si>
  <si>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</si>
  <si>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</si>
  <si>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</si>
  <si>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</si>
  <si>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</si>
  <si>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</si>
  <si>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</si>
  <si>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</si>
  <si>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</si>
  <si>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</si>
  <si>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</si>
  <si>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</si>
  <si>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</si>
  <si>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</si>
  <si>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</si>
  <si>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</si>
  <si>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</si>
  <si>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</si>
  <si>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</si>
  <si>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</si>
  <si>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</si>
  <si>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</si>
  <si>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</si>
  <si>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</si>
  <si>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</si>
  <si>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</si>
  <si>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</si>
  <si>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</si>
  <si>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</si>
  <si>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</si>
  <si>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</si>
  <si>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</si>
  <si>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</si>
  <si>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</si>
  <si>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</si>
  <si>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</si>
  <si>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</si>
  <si>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</si>
  <si>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</si>
  <si>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</si>
  <si>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</si>
  <si>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</si>
  <si>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</si>
  <si>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</si>
  <si>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</si>
  <si>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</si>
  <si>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</si>
  <si>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</si>
  <si>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</si>
  <si>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</si>
  <si>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</si>
  <si>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</si>
  <si>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</si>
  <si>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</si>
  <si>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</si>
  <si>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</si>
  <si>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</si>
  <si>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</si>
  <si>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</si>
  <si>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</si>
  <si>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</si>
  <si>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</si>
  <si>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</si>
  <si>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</si>
  <si>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</si>
  <si>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</si>
  <si>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</si>
  <si>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</si>
  <si>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</si>
  <si>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</si>
  <si>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</si>
  <si>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</si>
  <si>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</si>
  <si>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</si>
  <si>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</si>
  <si>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</si>
  <si>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</si>
  <si>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</si>
  <si>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</si>
  <si>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</si>
  <si>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</si>
  <si>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</si>
  <si>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</si>
  <si>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</si>
  <si>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</si>
  <si>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</si>
  <si>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</si>
  <si>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</si>
  <si>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</si>
  <si>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</si>
  <si>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</si>
  <si>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</si>
  <si>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</si>
  <si>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</si>
  <si>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</si>
  <si>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</si>
  <si>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</si>
  <si>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</si>
  <si>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</si>
  <si>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</si>
  <si>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</si>
  <si>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</si>
  <si>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</si>
  <si>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</si>
  <si>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</si>
  <si>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</si>
  <si>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</si>
  <si>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</si>
  <si>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</si>
  <si>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</si>
  <si>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</si>
  <si>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</si>
  <si>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</si>
  <si>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</si>
  <si>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</si>
  <si>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</si>
  <si>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</si>
  <si>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</si>
  <si>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</si>
  <si>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</si>
  <si>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</si>
  <si>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</si>
  <si>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</si>
  <si>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</si>
  <si>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</si>
  <si>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</si>
  <si>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</si>
  <si>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</si>
  <si>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</si>
  <si>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</si>
  <si>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</si>
  <si>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</si>
  <si>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</si>
  <si>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</si>
  <si>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</si>
  <si>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</si>
  <si>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</si>
  <si>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</si>
  <si>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</si>
  <si>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</si>
  <si>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</si>
  <si>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</si>
  <si>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</si>
  <si>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</si>
  <si>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</si>
  <si>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</si>
  <si>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</si>
  <si>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</si>
  <si>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</si>
  <si>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</si>
  <si>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</si>
  <si>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</si>
  <si>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</si>
  <si>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</si>
  <si>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</si>
  <si>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</si>
  <si>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</si>
  <si>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</si>
  <si>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</si>
  <si>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</si>
  <si>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</si>
  <si>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</si>
  <si>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</si>
  <si>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</si>
  <si>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</si>
  <si>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</si>
  <si>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</si>
  <si>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</si>
  <si>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</si>
  <si>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</si>
  <si>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</si>
  <si>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</si>
  <si>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</si>
  <si>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</si>
  <si>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</si>
  <si>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</si>
  <si>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</si>
  <si>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</si>
  <si>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</si>
  <si>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</si>
  <si>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</si>
  <si>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</si>
  <si>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</si>
  <si>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</si>
  <si>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</si>
  <si>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</si>
  <si>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</si>
  <si>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</si>
  <si>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</si>
  <si>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</si>
  <si>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</si>
  <si>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</si>
  <si>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</si>
  <si>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</si>
  <si>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</si>
  <si>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</si>
  <si>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</si>
  <si>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</si>
  <si>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</si>
  <si>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</si>
  <si>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</si>
  <si>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</si>
  <si>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</si>
  <si>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</si>
  <si>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</si>
  <si>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</si>
  <si>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</si>
  <si>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</si>
  <si>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</si>
  <si>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</si>
  <si>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</si>
  <si>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</si>
  <si>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</si>
  <si>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</si>
  <si>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</si>
  <si>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</si>
  <si>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</si>
  <si>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</si>
  <si>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</si>
  <si>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</si>
  <si>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</si>
  <si>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</si>
  <si>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</si>
  <si>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</si>
  <si>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</si>
  <si>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</si>
  <si>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</si>
  <si>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</si>
  <si>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</si>
  <si>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</si>
  <si>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</si>
  <si>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</si>
  <si>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</si>
  <si>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</si>
  <si>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</si>
  <si>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</si>
  <si>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</si>
  <si>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</si>
  <si>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</si>
  <si>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</si>
  <si>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</si>
  <si>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</si>
  <si>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</si>
  <si>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</si>
  <si>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</si>
  <si>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</si>
  <si>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</si>
  <si>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</si>
  <si>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</si>
  <si>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</si>
  <si>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</si>
  <si>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</si>
  <si>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</si>
  <si>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</si>
  <si>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</si>
  <si>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</si>
  <si>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</si>
  <si>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</si>
  <si>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</si>
  <si>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</si>
  <si>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</si>
  <si>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</si>
  <si>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</si>
  <si>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</si>
  <si>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</si>
  <si>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</si>
  <si>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</si>
  <si>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</si>
  <si>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</si>
  <si>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</si>
  <si>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</si>
  <si>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</si>
  <si>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</si>
  <si>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</si>
  <si>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</si>
  <si>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</si>
  <si>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</si>
  <si>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</si>
  <si>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</si>
  <si>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</si>
  <si>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</si>
  <si>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</si>
  <si>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</si>
  <si>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</si>
  <si>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</si>
  <si>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</si>
  <si>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</si>
  <si>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</si>
  <si>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</si>
  <si>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</si>
  <si>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</si>
  <si>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</si>
  <si>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</si>
  <si>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</si>
  <si>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</si>
  <si>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</si>
  <si>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</si>
  <si>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</si>
  <si>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</si>
  <si>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</si>
  <si>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</si>
  <si>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</si>
  <si>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</si>
  <si>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</si>
  <si>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</si>
  <si>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</si>
  <si>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</si>
  <si>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</si>
  <si>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</si>
  <si>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</si>
  <si>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</si>
  <si>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</si>
  <si>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</si>
  <si>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</si>
  <si>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</si>
  <si>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</si>
  <si>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</si>
  <si>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</si>
  <si>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</si>
  <si>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</si>
  <si>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</si>
  <si>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</si>
  <si>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</si>
  <si>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</si>
  <si>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</si>
  <si>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</si>
  <si>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</si>
  <si>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</si>
  <si>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</si>
  <si>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</si>
  <si>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</si>
  <si>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</si>
  <si>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</si>
  <si>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</si>
  <si>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</si>
  <si>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</si>
  <si>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</si>
  <si>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</si>
  <si>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</si>
  <si>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</si>
  <si>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</si>
  <si>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</si>
  <si>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</si>
  <si>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</si>
  <si>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</si>
  <si>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</si>
  <si>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</si>
  <si>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</si>
  <si>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</si>
  <si>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</si>
  <si>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</si>
  <si>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</si>
  <si>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</si>
  <si>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</si>
  <si>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</si>
  <si>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</si>
  <si>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</si>
  <si>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</si>
  <si>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</si>
  <si>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</si>
  <si>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</si>
  <si>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</si>
  <si>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</si>
  <si>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</si>
  <si>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</si>
  <si>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</si>
  <si>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</si>
  <si>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</si>
  <si>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</si>
  <si>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</si>
  <si>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</si>
  <si>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</si>
  <si>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</si>
  <si>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</si>
  <si>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</si>
  <si>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</si>
  <si>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</si>
  <si>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</si>
  <si>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</si>
  <si>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</si>
  <si>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</si>
  <si>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</si>
  <si>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</si>
  <si>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</si>
  <si>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</si>
  <si>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</si>
  <si>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</si>
  <si>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</si>
  <si>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</si>
  <si>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</si>
  <si>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</si>
  <si>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</si>
  <si>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</si>
  <si>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</si>
  <si>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</si>
  <si>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</si>
  <si>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</si>
  <si>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</si>
  <si>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</si>
  <si>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</si>
  <si>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</si>
  <si>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</si>
  <si>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</si>
  <si>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</si>
  <si>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</si>
  <si>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</si>
  <si>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</si>
  <si>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</si>
  <si>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</si>
  <si>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</si>
  <si>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</si>
  <si>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</si>
  <si>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</si>
  <si>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</si>
  <si>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</si>
  <si>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</si>
  <si>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</si>
  <si>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</si>
  <si>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</si>
  <si>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</si>
  <si>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</si>
  <si>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</si>
  <si>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</si>
  <si>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</si>
  <si>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</si>
  <si>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</si>
  <si>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</si>
  <si>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</si>
  <si>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</si>
  <si>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</si>
  <si>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</si>
  <si>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</si>
  <si>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</si>
  <si>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</si>
  <si>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</si>
  <si>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</si>
  <si>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</si>
  <si>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</si>
  <si>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</si>
  <si>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</si>
  <si>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</si>
  <si>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</si>
  <si>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</si>
  <si>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</si>
  <si>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</si>
  <si>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</si>
  <si>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</si>
  <si>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</si>
  <si>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</si>
  <si>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</si>
  <si>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</si>
  <si>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</si>
  <si>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</si>
  <si>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</si>
  <si>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</si>
  <si>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</si>
  <si>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</si>
  <si>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</si>
  <si>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</si>
  <si>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</si>
  <si>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</si>
  <si>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</si>
  <si>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</si>
  <si>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</si>
  <si>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</si>
  <si>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</si>
  <si>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</si>
  <si>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</si>
  <si>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</si>
  <si>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</si>
  <si>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</si>
  <si>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</si>
  <si>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</si>
  <si>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</si>
  <si>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</si>
  <si>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</si>
  <si>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</si>
  <si>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</si>
  <si>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</si>
  <si>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</si>
  <si>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</si>
  <si>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</si>
  <si>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</si>
  <si>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</si>
  <si>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</si>
  <si>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</si>
  <si>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</si>
  <si>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</si>
  <si>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</si>
  <si>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</si>
  <si>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</si>
  <si>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</si>
  <si>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</si>
  <si>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</si>
  <si>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</si>
  <si>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</si>
  <si>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</si>
  <si>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</si>
  <si>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</si>
  <si>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</si>
  <si>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</si>
  <si>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</si>
  <si>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</si>
  <si>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</si>
  <si>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</si>
  <si>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</si>
  <si>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</si>
  <si>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</si>
  <si>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</si>
  <si>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</si>
  <si>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</si>
  <si>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</si>
  <si>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</si>
  <si>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</si>
  <si>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</si>
  <si>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</si>
  <si>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</si>
  <si>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</si>
  <si>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</si>
  <si>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</si>
  <si>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</si>
  <si>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</si>
  <si>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</si>
  <si>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</si>
  <si>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</si>
  <si>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</si>
  <si>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</si>
  <si>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</si>
  <si>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</si>
  <si>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</si>
  <si>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</si>
  <si>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</si>
  <si>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</si>
  <si>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</si>
  <si>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</si>
  <si>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</si>
  <si>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</si>
  <si>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</si>
  <si>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</si>
  <si>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</si>
  <si>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</si>
  <si>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</si>
  <si>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</si>
  <si>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</si>
  <si>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</si>
  <si>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</si>
  <si>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</si>
  <si>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</si>
  <si>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</si>
  <si>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</si>
  <si>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</si>
  <si>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</si>
  <si>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</si>
  <si>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</si>
  <si>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</si>
  <si>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</si>
  <si>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</si>
  <si>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</si>
  <si>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</si>
  <si>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</si>
  <si>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</si>
  <si>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</si>
  <si>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</si>
  <si>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</si>
  <si>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</si>
  <si>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</si>
  <si>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</si>
  <si>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</si>
  <si>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</si>
  <si>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</si>
  <si>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</si>
  <si>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</si>
  <si>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</si>
  <si>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</si>
  <si>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</si>
  <si>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</si>
  <si>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</si>
  <si>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</si>
  <si>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</si>
  <si>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</si>
  <si>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</si>
  <si>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</si>
  <si>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</si>
  <si>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</si>
  <si>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</si>
  <si>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</si>
  <si>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</si>
  <si>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</si>
  <si>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</si>
  <si>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</si>
  <si>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</si>
  <si>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</si>
  <si>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</si>
  <si>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</si>
  <si>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</si>
  <si>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</si>
  <si>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</si>
  <si>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</si>
  <si>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</si>
  <si>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</si>
  <si>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</si>
  <si>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</si>
  <si>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</si>
  <si>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</si>
  <si>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</si>
  <si>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</si>
  <si>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</si>
  <si>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</si>
  <si>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</si>
  <si>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</si>
  <si>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</si>
  <si>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</si>
  <si>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</si>
  <si>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</si>
  <si>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</si>
  <si>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</si>
  <si>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</si>
  <si>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</si>
  <si>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</si>
  <si>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</si>
  <si>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</si>
  <si>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</si>
  <si>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</si>
  <si>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</si>
  <si>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</si>
  <si>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</si>
  <si>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</si>
  <si>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</si>
  <si>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</si>
  <si>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</si>
  <si>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</si>
  <si>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</si>
  <si>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</si>
  <si>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</si>
  <si>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</si>
  <si>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</si>
  <si>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</si>
  <si>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</si>
  <si>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</si>
  <si>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</si>
  <si>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</si>
  <si>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</si>
  <si>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</si>
  <si>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</si>
  <si>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</si>
  <si>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</si>
  <si>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</si>
  <si>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</si>
  <si>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</si>
  <si>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</si>
  <si>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</si>
  <si>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</si>
  <si>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</si>
  <si>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</si>
  <si>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</si>
  <si>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</si>
  <si>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</si>
  <si>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</si>
  <si>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</si>
  <si>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</si>
  <si>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</si>
  <si>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</si>
  <si>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</si>
  <si>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</si>
  <si>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</si>
  <si>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</si>
  <si>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</si>
  <si>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</si>
  <si>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</si>
  <si>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</si>
  <si>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</si>
  <si>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</si>
  <si>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</si>
  <si>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</si>
  <si>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</si>
  <si>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</si>
  <si>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</si>
  <si>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</si>
  <si>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</si>
  <si>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</si>
  <si>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</si>
  <si>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</si>
  <si>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</si>
  <si>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</si>
  <si>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</si>
  <si>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</si>
  <si>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</si>
  <si>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</si>
  <si>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</si>
  <si>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</si>
  <si>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</si>
  <si>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</si>
  <si>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</si>
  <si>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</si>
  <si>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</si>
  <si>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</si>
  <si>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</si>
  <si>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</si>
  <si>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</si>
  <si>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</si>
  <si>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</si>
  <si>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</si>
  <si>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</si>
  <si>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</si>
  <si>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</si>
  <si>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</si>
  <si>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</si>
  <si>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</si>
  <si>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</si>
  <si>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</si>
  <si>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</si>
  <si>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</si>
  <si>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</si>
  <si>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</si>
  <si>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</si>
  <si>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</si>
  <si>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</si>
  <si>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</si>
  <si>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</si>
  <si>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</si>
  <si>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</si>
  <si>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</si>
  <si>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</si>
  <si>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</si>
  <si>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</si>
  <si>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</si>
  <si>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</si>
  <si>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</si>
  <si>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</si>
  <si>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</si>
  <si>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</si>
  <si>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</si>
  <si>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</si>
  <si>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</si>
  <si>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</si>
  <si>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</si>
  <si>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</si>
  <si>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</si>
  <si>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</si>
  <si>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</si>
  <si>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</si>
  <si>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</si>
  <si>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</si>
  <si>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</si>
  <si>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</si>
  <si>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</si>
  <si>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</si>
  <si>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</si>
  <si>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</si>
  <si>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</si>
  <si>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</si>
  <si>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</si>
  <si>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</si>
  <si>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</si>
  <si>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</si>
  <si>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</si>
  <si>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</si>
  <si>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</si>
  <si>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</si>
  <si>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</si>
  <si>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</si>
  <si>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</si>
  <si>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</si>
  <si>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</si>
  <si>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</si>
  <si>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</si>
  <si>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</si>
  <si>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</si>
  <si>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</si>
  <si>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</si>
  <si>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</si>
  <si>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</si>
  <si>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</si>
  <si>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</si>
  <si>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</si>
  <si>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</si>
  <si>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</si>
  <si>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</si>
  <si>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</si>
  <si>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</si>
  <si>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</si>
  <si>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</si>
  <si>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</si>
  <si>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</si>
  <si>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</si>
  <si>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</si>
  <si>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</si>
  <si>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</si>
  <si>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</si>
  <si>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</si>
  <si>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</si>
  <si>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</si>
  <si>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</si>
  <si>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</si>
  <si>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</si>
  <si>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</si>
  <si>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</si>
  <si>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</si>
  <si>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</si>
  <si>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</si>
  <si>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</si>
  <si>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</si>
  <si>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</si>
  <si>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</si>
  <si>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</si>
  <si>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</si>
  <si>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</si>
  <si>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</si>
  <si>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</si>
  <si>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</si>
  <si>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</si>
  <si>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</si>
  <si>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</si>
  <si>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</si>
  <si>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</si>
  <si>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</si>
  <si>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</si>
  <si>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</si>
  <si>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</si>
  <si>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</si>
  <si>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</si>
  <si>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</si>
  <si>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</si>
  <si>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</si>
  <si>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</si>
  <si>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</si>
  <si>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</si>
  <si>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</si>
  <si>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</si>
  <si>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</si>
  <si>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</si>
  <si>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</si>
  <si>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</si>
  <si>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</si>
  <si>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</si>
  <si>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</si>
  <si>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</si>
  <si>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</si>
  <si>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</si>
  <si>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</si>
  <si>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</si>
  <si>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</si>
  <si>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</si>
  <si>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</si>
  <si>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</si>
  <si>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</si>
  <si>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</si>
  <si>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</si>
  <si>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</si>
  <si>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</si>
  <si>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</si>
  <si>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</si>
  <si>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</si>
  <si>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</si>
  <si>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</si>
  <si>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</si>
  <si>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</si>
  <si>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</si>
  <si>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</si>
  <si>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</si>
  <si>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</si>
  <si>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</si>
  <si>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</si>
  <si>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</si>
  <si>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</si>
  <si>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</si>
  <si>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</si>
  <si>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</si>
  <si>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</si>
  <si>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</si>
  <si>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</si>
  <si>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</si>
  <si>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</si>
  <si>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</si>
  <si>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</si>
  <si>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</si>
  <si>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</si>
  <si>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</si>
  <si>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</si>
  <si>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</si>
  <si>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</si>
  <si>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</si>
  <si>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</si>
  <si>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</si>
  <si>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</si>
  <si>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</si>
  <si>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</si>
  <si>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</si>
  <si>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</si>
  <si>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</si>
  <si>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</si>
  <si>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</si>
  <si>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</si>
  <si>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</si>
  <si>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</si>
  <si>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</si>
  <si>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</si>
  <si>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</si>
  <si>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</si>
  <si>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</si>
  <si>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</si>
  <si>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</si>
  <si>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</si>
  <si>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</si>
  <si>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</si>
  <si>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</si>
  <si>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</si>
  <si>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</si>
  <si>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</si>
  <si>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</si>
  <si>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</si>
  <si>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</si>
  <si>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</si>
  <si>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</si>
  <si>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</si>
  <si>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</si>
  <si>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</si>
  <si>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</si>
  <si>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</si>
  <si>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</si>
  <si>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</si>
  <si>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</si>
  <si>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</si>
  <si>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</si>
  <si>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</si>
  <si>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</si>
  <si>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</si>
  <si>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</si>
  <si>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</si>
  <si>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</si>
  <si>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</si>
  <si>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</si>
  <si>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</si>
  <si>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</si>
  <si>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</si>
  <si>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</si>
  <si>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</si>
  <si>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</si>
  <si>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</si>
  <si>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</si>
  <si>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</si>
  <si>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</si>
  <si>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</si>
  <si>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</si>
  <si>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</si>
  <si>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</si>
  <si>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</si>
  <si>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</si>
  <si>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</si>
  <si>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</si>
  <si>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</si>
  <si>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</si>
  <si>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</si>
  <si>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</si>
  <si>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</si>
  <si>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</si>
  <si>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</si>
  <si>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</si>
  <si>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</si>
  <si>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</si>
  <si>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</si>
  <si>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</si>
  <si>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</si>
  <si>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</si>
  <si>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</si>
  <si>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</si>
  <si>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</si>
  <si>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</si>
  <si>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</si>
  <si>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</si>
  <si>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</si>
  <si>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</si>
  <si>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</si>
  <si>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</si>
  <si>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</si>
  <si>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</si>
  <si>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</si>
  <si>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</si>
  <si>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</si>
  <si>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</si>
  <si>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</si>
  <si>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</si>
  <si>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</si>
  <si>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</si>
  <si>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</si>
  <si>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</si>
  <si>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</si>
  <si>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</si>
  <si>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</si>
  <si>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</si>
  <si>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</si>
  <si>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</si>
  <si>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</si>
  <si>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</si>
  <si>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</si>
  <si>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</si>
  <si>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</si>
  <si>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</si>
  <si>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</si>
  <si>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</si>
  <si>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</si>
  <si>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</si>
  <si>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</si>
  <si>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</si>
  <si>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</si>
  <si>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</si>
  <si>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</si>
  <si>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</si>
  <si>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</si>
  <si>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</si>
  <si>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</si>
  <si>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</si>
  <si>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</si>
  <si>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</si>
  <si>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</si>
  <si>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</si>
  <si>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</si>
  <si>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</si>
  <si>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</si>
  <si>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</si>
  <si>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</si>
  <si>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</si>
  <si>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</si>
  <si>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</si>
  <si>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</si>
  <si>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</si>
  <si>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</si>
  <si>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</si>
  <si>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</si>
  <si>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</si>
  <si>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</si>
  <si>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</si>
  <si>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</si>
  <si>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</si>
  <si>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</si>
  <si>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</si>
  <si>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</si>
  <si>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</si>
  <si>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</si>
  <si>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</si>
  <si>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</si>
  <si>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</si>
  <si>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</si>
  <si>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</si>
  <si>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</si>
  <si>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</si>
  <si>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</si>
  <si>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</si>
  <si>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</si>
  <si>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</si>
  <si>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</si>
  <si>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</si>
  <si>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</si>
  <si>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</si>
  <si>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</si>
  <si>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</si>
  <si>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</si>
  <si>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</si>
  <si>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</si>
  <si>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</si>
  <si>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</si>
  <si>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</si>
  <si>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</si>
  <si>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</si>
  <si>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</si>
  <si>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</si>
  <si>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</si>
  <si>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</si>
  <si>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</si>
  <si>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</si>
  <si>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</si>
  <si>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</si>
  <si>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</si>
  <si>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</si>
  <si>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</si>
  <si>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</si>
  <si>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</si>
  <si>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</si>
  <si>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</si>
  <si>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</si>
  <si>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</si>
  <si>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</si>
  <si>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</si>
  <si>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</si>
  <si>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</si>
  <si>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</si>
  <si>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</si>
  <si>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</si>
  <si>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</si>
  <si>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</si>
  <si>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</si>
  <si>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</si>
  <si>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</si>
  <si>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</si>
  <si>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</si>
  <si>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</si>
  <si>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</si>
  <si>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</si>
  <si>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</si>
  <si>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</si>
  <si>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</si>
  <si>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</si>
  <si>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</si>
  <si>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</si>
  <si>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</si>
  <si>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</si>
  <si>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</si>
  <si>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</si>
  <si>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</si>
  <si>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</si>
  <si>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</si>
  <si>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</si>
  <si>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</si>
  <si>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</si>
  <si>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</si>
  <si>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</si>
  <si>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</si>
  <si>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</si>
  <si>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</si>
  <si>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</si>
  <si>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</si>
  <si>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</si>
  <si>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</si>
  <si>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</si>
  <si>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</si>
  <si>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</si>
  <si>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</si>
  <si>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</si>
  <si>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</si>
  <si>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</si>
  <si>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</si>
  <si>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</si>
  <si>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</si>
  <si>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</si>
  <si>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</si>
  <si>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</si>
  <si>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</si>
  <si>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</si>
  <si>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</si>
  <si>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</si>
  <si>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</si>
  <si>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</si>
  <si>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</si>
  <si>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</si>
  <si>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</si>
  <si>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</si>
  <si>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</si>
  <si>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</si>
  <si>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</si>
  <si>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</si>
  <si>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</si>
  <si>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</si>
  <si>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</si>
  <si>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</si>
  <si>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</si>
  <si>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</si>
  <si>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</si>
  <si>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</si>
  <si>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</si>
  <si>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</si>
  <si>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</si>
  <si>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</si>
  <si>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</si>
  <si>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</si>
  <si>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</si>
  <si>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</si>
  <si>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</si>
  <si>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</si>
  <si>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</si>
  <si>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</si>
  <si>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</si>
  <si>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</si>
  <si>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</si>
  <si>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</si>
  <si>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</si>
  <si>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</si>
  <si>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</si>
  <si>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</si>
  <si>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</si>
  <si>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</si>
  <si>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</si>
  <si>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</si>
  <si>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</si>
  <si>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</si>
  <si>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</si>
  <si>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</si>
  <si>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</si>
  <si>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</si>
  <si>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</si>
  <si>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</si>
  <si>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</si>
  <si>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</si>
  <si>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</si>
  <si>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</si>
  <si>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</si>
  <si>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</si>
  <si>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</si>
  <si>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</si>
  <si>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</si>
  <si>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</si>
  <si>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</si>
  <si>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</si>
  <si>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</si>
  <si>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</si>
  <si>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</si>
  <si>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</si>
  <si>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</si>
  <si>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</si>
  <si>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</si>
  <si>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</si>
  <si>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</si>
  <si>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</si>
  <si>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</si>
  <si>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</si>
  <si>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</si>
  <si>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</si>
  <si>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</si>
  <si>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</si>
  <si>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</si>
  <si>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</si>
  <si>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</si>
  <si>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</si>
  <si>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</si>
  <si>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</si>
  <si>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</si>
  <si>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</si>
  <si>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</si>
  <si>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</si>
  <si>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</si>
  <si>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</si>
  <si>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</si>
  <si>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</si>
  <si>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</si>
  <si>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</si>
  <si>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</si>
  <si>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</si>
  <si>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</si>
  <si>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</si>
  <si>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</si>
  <si>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</si>
  <si>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</si>
  <si>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</si>
  <si>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</si>
  <si>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</si>
  <si>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</si>
  <si>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</si>
  <si>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</si>
  <si>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</si>
  <si>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</si>
  <si>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</si>
  <si>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</si>
  <si>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</si>
  <si>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</si>
  <si>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</si>
  <si>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</si>
  <si>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</si>
  <si>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</si>
  <si>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</si>
  <si>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</si>
  <si>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</si>
  <si>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</si>
  <si>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</si>
  <si>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</si>
  <si>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</si>
  <si>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</si>
  <si>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</si>
  <si>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</si>
  <si>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</si>
  <si>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</si>
  <si>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</si>
  <si>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</si>
  <si>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</si>
  <si>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</si>
  <si>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</si>
  <si>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</si>
  <si>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</si>
  <si>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</si>
  <si>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</si>
  <si>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</si>
  <si>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</si>
  <si>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</si>
  <si>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</si>
  <si>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</si>
  <si>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</si>
  <si>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</si>
  <si>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</si>
  <si>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</si>
  <si>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</si>
  <si>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</si>
  <si>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</si>
  <si>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</si>
  <si>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</si>
  <si>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</si>
  <si>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</si>
  <si>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</si>
  <si>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</si>
  <si>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</si>
  <si>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</si>
  <si>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</si>
  <si>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</si>
  <si>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</si>
  <si>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</si>
  <si>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</si>
  <si>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</si>
  <si>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</si>
  <si>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</si>
  <si>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</si>
  <si>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</si>
  <si>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</si>
  <si>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</si>
  <si>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</si>
  <si>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</si>
  <si>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</si>
  <si>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</si>
  <si>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</si>
  <si>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</si>
  <si>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</si>
  <si>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</si>
  <si>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</si>
  <si>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</si>
  <si>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</si>
  <si>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</si>
  <si>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</si>
  <si>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</si>
  <si>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</si>
  <si>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</si>
  <si>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</si>
  <si>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</si>
  <si>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</si>
  <si>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</si>
  <si>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</si>
  <si>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</si>
  <si>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</si>
  <si>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</si>
  <si>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</si>
  <si>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</si>
  <si>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</si>
  <si>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</si>
  <si>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</si>
  <si>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</si>
  <si>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</si>
  <si>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</si>
  <si>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</si>
  <si>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</si>
  <si>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</si>
  <si>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</si>
  <si>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</si>
  <si>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</si>
  <si>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</si>
  <si>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</si>
  <si>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</si>
  <si>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</si>
  <si>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</si>
  <si>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</si>
  <si>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</si>
  <si>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</si>
  <si>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</si>
  <si>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</si>
  <si>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</si>
  <si>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</si>
  <si>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</si>
  <si>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</si>
  <si>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</si>
  <si>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</si>
  <si>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</si>
  <si>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</si>
  <si>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</si>
  <si>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</si>
  <si>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</si>
  <si>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</si>
  <si>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</si>
  <si>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</si>
  <si>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</si>
  <si>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</si>
  <si>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</si>
  <si>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</si>
  <si>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</si>
  <si>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</si>
  <si>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</si>
  <si>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</si>
  <si>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</si>
  <si>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</si>
  <si>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</si>
  <si>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</si>
  <si>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</si>
  <si>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</si>
  <si>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</si>
  <si>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</si>
  <si>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</si>
  <si>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</si>
  <si>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</si>
  <si>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</si>
  <si>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</si>
  <si>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</si>
  <si>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</si>
  <si>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</si>
  <si>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</si>
  <si>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</si>
  <si>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</si>
  <si>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</si>
  <si>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</si>
  <si>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</si>
  <si>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</si>
  <si>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</si>
  <si>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</si>
  <si>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</si>
  <si>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</si>
  <si>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</si>
  <si>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</si>
  <si>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</si>
  <si>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</si>
  <si>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</si>
  <si>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</si>
  <si>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</si>
  <si>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</si>
  <si>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</si>
  <si>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</si>
  <si>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</si>
  <si>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</si>
  <si>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</si>
  <si>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</si>
  <si>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</si>
  <si>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</si>
  <si>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</si>
  <si>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</si>
  <si>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</si>
  <si>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</si>
  <si>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</si>
  <si>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</si>
  <si>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</si>
  <si>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</si>
  <si>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</si>
  <si>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</si>
  <si>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</si>
  <si>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</si>
  <si>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</si>
  <si>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</si>
  <si>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</si>
  <si>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</si>
  <si>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</si>
  <si>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</si>
  <si>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</si>
  <si>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</si>
  <si>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</si>
  <si>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</si>
  <si>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</si>
  <si>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</si>
  <si>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</si>
  <si>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</si>
  <si>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</si>
  <si>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</si>
  <si>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</si>
  <si>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</si>
  <si>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</si>
  <si>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</si>
  <si>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</si>
  <si>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</si>
  <si>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</si>
  <si>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</si>
  <si>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</si>
  <si>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</si>
  <si>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</si>
  <si>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</si>
  <si>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</si>
  <si>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</si>
  <si>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</si>
  <si>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</si>
  <si>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</si>
  <si>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</si>
  <si>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</si>
  <si>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</si>
  <si>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</si>
  <si>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</si>
  <si>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</si>
  <si>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</si>
  <si>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</si>
  <si>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</si>
  <si>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</si>
  <si>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</si>
  <si>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</si>
  <si>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</si>
  <si>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</si>
  <si>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</si>
  <si>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</si>
  <si>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</si>
  <si>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</si>
  <si>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</si>
  <si>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</si>
  <si>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</si>
  <si>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</si>
  <si>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</si>
  <si>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</si>
  <si>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</si>
  <si>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</si>
  <si>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</si>
  <si>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</si>
  <si>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</si>
  <si>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</si>
  <si>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</si>
  <si>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</si>
  <si>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</si>
  <si>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</si>
  <si>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</si>
  <si>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</si>
  <si>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</si>
  <si>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</si>
  <si>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</si>
  <si>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</si>
  <si>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</si>
  <si>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</si>
  <si>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</si>
  <si>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</si>
  <si>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</si>
  <si>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</si>
  <si>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</si>
  <si>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</si>
  <si>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</si>
  <si>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</si>
  <si>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</si>
  <si>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</si>
  <si>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</si>
  <si>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</si>
  <si>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</si>
  <si>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</si>
  <si>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</si>
  <si>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</si>
  <si>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</si>
  <si>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</si>
  <si>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</si>
  <si>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</si>
  <si>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</si>
  <si>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</si>
  <si>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</si>
  <si>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</si>
  <si>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</si>
  <si>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</si>
  <si>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</si>
  <si>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</si>
  <si>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</si>
  <si>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</si>
  <si>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</si>
  <si>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</si>
  <si>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</si>
  <si>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</si>
  <si>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</si>
  <si>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</si>
  <si>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</si>
  <si>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</si>
  <si>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</si>
  <si>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</si>
  <si>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</si>
  <si>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</si>
  <si>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</si>
  <si>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</si>
  <si>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</si>
  <si>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</si>
  <si>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</si>
  <si>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</si>
  <si>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</si>
  <si>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</si>
  <si>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</si>
  <si>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</si>
  <si>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</si>
  <si>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</si>
  <si>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</si>
  <si>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</si>
  <si>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</si>
  <si>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</si>
  <si>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</si>
  <si>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</si>
  <si>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</si>
  <si>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</si>
  <si>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</si>
  <si>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</si>
  <si>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</si>
  <si>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</si>
  <si>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</si>
  <si>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</si>
  <si>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</si>
  <si>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</si>
  <si>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</si>
  <si>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</si>
  <si>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</si>
  <si>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</si>
  <si>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</si>
  <si>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</si>
  <si>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</si>
  <si>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</si>
  <si>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</si>
  <si>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</si>
  <si>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</si>
  <si>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</si>
  <si>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</si>
  <si>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</si>
  <si>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</si>
  <si>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</si>
  <si>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</si>
  <si>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</si>
  <si>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</si>
  <si>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</si>
  <si>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</si>
  <si>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</si>
  <si>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</si>
  <si>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</si>
  <si>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</si>
  <si>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</si>
  <si>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</si>
  <si>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</si>
  <si>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</si>
  <si>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</si>
  <si>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</si>
  <si>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</si>
  <si>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</si>
  <si>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</si>
  <si>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</si>
  <si>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</si>
  <si>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</si>
  <si>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</si>
  <si>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</si>
  <si>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</si>
  <si>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</si>
  <si>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</si>
  <si>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</si>
  <si>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</si>
  <si>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</si>
  <si>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</si>
  <si>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</si>
  <si>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</si>
  <si>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</si>
  <si>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</si>
  <si>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</si>
  <si>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</si>
  <si>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</si>
  <si>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</si>
  <si>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</si>
  <si>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</si>
  <si>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</si>
  <si>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</si>
  <si>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</si>
  <si>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</si>
  <si>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</si>
  <si>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</si>
  <si>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</si>
  <si>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</si>
  <si>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</si>
  <si>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</si>
  <si>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</si>
  <si>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</si>
  <si>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</si>
  <si>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</si>
  <si>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</si>
  <si>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</si>
  <si>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</si>
  <si>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</si>
  <si>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</si>
  <si>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</si>
  <si>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</si>
  <si>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</si>
  <si>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</si>
  <si>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</si>
  <si>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</si>
  <si>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</si>
  <si>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</si>
  <si>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</si>
  <si>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</si>
  <si>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</si>
  <si>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</si>
  <si>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</si>
  <si>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</si>
  <si>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</si>
  <si>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</si>
  <si>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</si>
  <si>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</si>
  <si>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</si>
  <si>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</si>
  <si>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</si>
  <si>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</si>
  <si>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</si>
  <si>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</si>
  <si>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</si>
  <si>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</si>
  <si>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</si>
  <si>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</si>
  <si>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</si>
  <si>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</si>
  <si>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</si>
  <si>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</si>
  <si>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</si>
  <si>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</si>
  <si>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</si>
  <si>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</si>
  <si>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</si>
  <si>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</si>
  <si>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</si>
  <si>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</si>
  <si>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</si>
  <si>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</si>
  <si>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</si>
  <si>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</si>
  <si>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</si>
  <si>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</si>
  <si>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</si>
  <si>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</si>
  <si>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</si>
  <si>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</si>
  <si>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</si>
  <si>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</si>
  <si>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</si>
  <si>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</si>
  <si>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</si>
  <si>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</si>
  <si>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</si>
  <si>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</si>
  <si>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</si>
  <si>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</si>
  <si>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</si>
  <si>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</si>
  <si>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</si>
  <si>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</si>
  <si>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</si>
  <si>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</si>
  <si>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</si>
  <si>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</si>
  <si>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</si>
  <si>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</si>
  <si>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</si>
  <si>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</si>
  <si>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</si>
  <si>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</si>
  <si>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</si>
  <si>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</si>
  <si>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</si>
  <si>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</si>
  <si>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</si>
  <si>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</si>
  <si>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</si>
  <si>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</si>
  <si>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</si>
  <si>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</si>
  <si>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</si>
  <si>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</si>
  <si>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</si>
  <si>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</si>
  <si>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</si>
  <si>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</si>
  <si>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</si>
  <si>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</si>
  <si>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</si>
  <si>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</si>
  <si>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</si>
  <si>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</si>
  <si>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</si>
  <si>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</si>
  <si>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</si>
  <si>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</si>
  <si>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</si>
  <si>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</si>
  <si>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</si>
  <si>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</si>
  <si>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</si>
  <si>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</si>
  <si>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</si>
  <si>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</si>
  <si>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</si>
  <si>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</si>
  <si>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</si>
  <si>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</si>
  <si>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</si>
  <si>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</si>
  <si>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</si>
  <si>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</si>
  <si>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</si>
  <si>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</si>
  <si>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</si>
  <si>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</si>
  <si>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</si>
  <si>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</si>
  <si>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</si>
  <si>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</si>
  <si>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</si>
  <si>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</si>
  <si>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</si>
  <si>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</si>
  <si>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</si>
  <si>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</si>
  <si>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</si>
  <si>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</si>
  <si>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</si>
  <si>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</si>
  <si>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</si>
  <si>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</si>
  <si>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</si>
  <si>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</si>
  <si>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</si>
  <si>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</si>
  <si>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</si>
  <si>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</si>
  <si>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</si>
  <si>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</si>
  <si>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</si>
  <si>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</si>
  <si>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</si>
  <si>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</si>
  <si>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</si>
  <si>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</si>
  <si>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</si>
  <si>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</si>
  <si>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</si>
  <si>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</si>
  <si>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</si>
  <si>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</si>
  <si>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</si>
  <si>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</si>
  <si>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</si>
  <si>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</si>
  <si>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</si>
  <si>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</si>
  <si>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</si>
  <si>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</si>
  <si>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</si>
  <si>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</si>
  <si>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</si>
  <si>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</si>
  <si>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</si>
  <si>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</si>
  <si>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</si>
  <si>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</si>
  <si>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</si>
  <si>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</si>
  <si>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</si>
  <si>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</si>
  <si>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</si>
  <si>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</si>
  <si>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</si>
  <si>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</si>
  <si>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</si>
  <si>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</si>
  <si>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</si>
  <si>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</si>
  <si>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</si>
  <si>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</si>
  <si>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</si>
  <si>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</si>
  <si>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</si>
  <si>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</si>
  <si>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</si>
  <si>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</si>
  <si>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</si>
  <si>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</si>
  <si>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</si>
  <si>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</si>
  <si>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</si>
  <si>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</si>
  <si>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</si>
  <si>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</si>
  <si>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</si>
  <si>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</si>
  <si>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</si>
  <si>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</si>
  <si>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</si>
  <si>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</si>
  <si>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</si>
  <si>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</si>
  <si>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</si>
  <si>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</si>
  <si>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</si>
  <si>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</si>
  <si>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</si>
  <si>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</si>
  <si>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</si>
  <si>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</si>
  <si>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</si>
  <si>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</si>
  <si>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</si>
  <si>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</si>
  <si>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</si>
  <si>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</si>
  <si>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</si>
  <si>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</si>
  <si>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</si>
  <si>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</si>
  <si>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</si>
  <si>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</si>
  <si>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</si>
  <si>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</si>
  <si>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</si>
  <si>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</si>
  <si>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</si>
  <si>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</si>
  <si>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</si>
  <si>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</si>
  <si>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</si>
  <si>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</si>
  <si>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</si>
  <si>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</si>
  <si>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</si>
  <si>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</si>
  <si>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</si>
  <si>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</si>
  <si>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</si>
  <si>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</si>
  <si>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</si>
  <si>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</si>
  <si>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</si>
  <si>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</si>
  <si>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</si>
  <si>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</si>
  <si>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</si>
  <si>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</si>
  <si>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</si>
  <si>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</si>
  <si>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</si>
  <si>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</si>
  <si>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</si>
  <si>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</si>
  <si>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</si>
  <si>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</si>
  <si>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</si>
  <si>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</si>
  <si>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</si>
  <si>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</si>
  <si>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</si>
  <si>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</si>
  <si>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</si>
  <si>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</si>
  <si>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</si>
  <si>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</si>
  <si>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</si>
  <si>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</si>
  <si>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</si>
  <si>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</si>
  <si>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</si>
  <si>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</si>
  <si>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</si>
  <si>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</si>
  <si>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</si>
  <si>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</si>
  <si>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</si>
  <si>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</si>
  <si>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</si>
  <si>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</si>
  <si>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</si>
  <si>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</si>
  <si>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</si>
  <si>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</si>
  <si>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</si>
  <si>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</si>
  <si>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</si>
  <si>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</si>
  <si>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</si>
  <si>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</si>
  <si>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</si>
  <si>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</si>
  <si>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</si>
  <si>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</si>
  <si>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</si>
  <si>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</si>
  <si>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</si>
  <si>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</si>
  <si>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</si>
  <si>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</si>
  <si>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</si>
  <si>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</si>
  <si>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</si>
  <si>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</si>
  <si>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</si>
  <si>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</si>
  <si>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</si>
  <si>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</si>
  <si>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</si>
  <si>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</si>
  <si>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</si>
  <si>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</si>
  <si>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</si>
  <si>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</si>
  <si>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</si>
  <si>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</si>
  <si>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</si>
  <si>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</si>
  <si>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</si>
  <si>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</si>
  <si>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</si>
  <si>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</si>
  <si>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</si>
  <si>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</si>
  <si>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</si>
  <si>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</si>
  <si>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</si>
  <si>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</si>
  <si>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</si>
  <si>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</si>
  <si>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</si>
  <si>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</si>
  <si>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</si>
  <si>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</si>
  <si>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</si>
  <si>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</si>
  <si>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</si>
  <si>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</si>
  <si>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</si>
  <si>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</si>
  <si>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</si>
  <si>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</si>
  <si>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</si>
  <si>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</si>
  <si>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</si>
  <si>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</si>
  <si>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</si>
  <si>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</si>
  <si>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</si>
  <si>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</si>
  <si>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</si>
  <si>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</si>
  <si>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</si>
  <si>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</si>
  <si>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</si>
  <si>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</si>
  <si>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</si>
  <si>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</si>
  <si>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</si>
  <si>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</si>
  <si>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</si>
  <si>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</si>
  <si>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</si>
  <si>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</si>
  <si>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</si>
  <si>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</si>
  <si>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</si>
  <si>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</si>
  <si>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</si>
  <si>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</si>
  <si>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</si>
  <si>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</si>
  <si>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</si>
  <si>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</si>
  <si>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</si>
  <si>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</si>
  <si>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</si>
  <si>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</si>
  <si>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</si>
  <si>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</si>
  <si>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</si>
  <si>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</si>
  <si>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</si>
  <si>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</si>
  <si>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</si>
  <si>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</si>
  <si>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</si>
  <si>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</si>
  <si>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</si>
  <si>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</si>
  <si>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</si>
  <si>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</si>
  <si>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</si>
  <si>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</si>
  <si>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</si>
  <si>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</si>
  <si>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</si>
  <si>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</si>
  <si>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</si>
  <si>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</si>
  <si>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</si>
  <si>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</si>
  <si>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</si>
  <si>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</si>
  <si>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</si>
  <si>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</si>
  <si>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</si>
  <si>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</si>
  <si>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</si>
  <si>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</si>
  <si>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</si>
  <si>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</si>
  <si>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</si>
  <si>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</si>
  <si>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</si>
  <si>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</si>
  <si>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</si>
  <si>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</si>
  <si>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</si>
  <si>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</si>
  <si>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</si>
  <si>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</si>
  <si>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</si>
  <si>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</si>
  <si>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</si>
  <si>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</si>
  <si>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</si>
  <si>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</si>
  <si>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</si>
  <si>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</si>
  <si>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</si>
  <si>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</si>
  <si>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</si>
  <si>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</si>
  <si>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</si>
  <si>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</si>
  <si>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</si>
  <si>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</si>
  <si>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</si>
  <si>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</si>
  <si>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</si>
  <si>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</si>
  <si>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</si>
  <si>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</si>
  <si>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</si>
  <si>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</si>
  <si>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</si>
  <si>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</si>
  <si>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</si>
  <si>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</si>
  <si>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</si>
  <si>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</si>
  <si>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</si>
  <si>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</si>
  <si>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</si>
  <si>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</si>
  <si>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</si>
  <si>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</si>
  <si>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</si>
  <si>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</si>
  <si>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</si>
  <si>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</si>
  <si>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</si>
  <si>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</si>
  <si>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</si>
  <si>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</si>
  <si>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</si>
  <si>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</si>
  <si>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</si>
  <si>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</si>
  <si>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</si>
  <si>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</si>
  <si>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</si>
  <si>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</si>
  <si>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</si>
  <si>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</si>
  <si>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</si>
  <si>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</si>
  <si>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</si>
  <si>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</si>
  <si>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</si>
  <si>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</si>
  <si>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</si>
  <si>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</si>
  <si>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</si>
  <si>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</si>
  <si>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</si>
  <si>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</si>
  <si>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</si>
  <si>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</si>
  <si>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</si>
  <si>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</si>
  <si>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</si>
  <si>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</si>
  <si>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</si>
  <si>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</si>
  <si>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</si>
  <si>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</si>
  <si>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</si>
  <si>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</si>
  <si>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</si>
  <si>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</si>
  <si>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</si>
  <si>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</si>
  <si>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</si>
  <si>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</si>
  <si>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</si>
  <si>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</si>
  <si>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</si>
  <si>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</si>
  <si>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</si>
  <si>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</si>
  <si>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</si>
  <si>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</si>
  <si>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</si>
  <si>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</si>
  <si>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</si>
  <si>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</si>
  <si>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</si>
  <si>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</si>
  <si>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</si>
  <si>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</si>
  <si>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</si>
  <si>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</si>
  <si>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</si>
  <si>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</si>
  <si>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</si>
  <si>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</si>
  <si>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</si>
  <si>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</si>
  <si>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</si>
  <si>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</si>
  <si>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</si>
  <si>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</si>
  <si>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</si>
  <si>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</si>
  <si>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</si>
  <si>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</si>
  <si>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</si>
  <si>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</si>
  <si>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</si>
  <si>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</si>
  <si>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</si>
  <si>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</si>
  <si>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</si>
  <si>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</si>
  <si>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</si>
  <si>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</si>
  <si>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</si>
  <si>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</si>
  <si>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</si>
  <si>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</si>
  <si>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</si>
  <si>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</si>
  <si>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</si>
  <si>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</si>
  <si>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</si>
  <si>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</si>
  <si>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</si>
  <si>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</si>
  <si>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</si>
  <si>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</si>
  <si>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</si>
  <si>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</si>
  <si>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</si>
  <si>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</si>
  <si>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</si>
  <si>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</si>
  <si>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</si>
  <si>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</si>
  <si>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</si>
  <si>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</si>
  <si>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</si>
  <si>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</si>
  <si>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</si>
  <si>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</si>
  <si>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</si>
  <si>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</si>
  <si>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</si>
  <si>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</si>
  <si>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</si>
  <si>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</si>
  <si>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</si>
  <si>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</si>
  <si>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</si>
  <si>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</si>
  <si>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</si>
  <si>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</si>
  <si>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</si>
  <si>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</si>
  <si>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</si>
  <si>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</si>
  <si>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</si>
  <si>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</si>
  <si>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</si>
  <si>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</si>
  <si>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</si>
  <si>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</si>
  <si>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</si>
  <si>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</si>
  <si>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</si>
  <si>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</si>
  <si>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</si>
  <si>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</si>
  <si>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</si>
  <si>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</si>
  <si>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</si>
  <si>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</si>
  <si>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</si>
  <si>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</si>
  <si>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</si>
  <si>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</si>
  <si>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</si>
  <si>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</si>
  <si>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</si>
  <si>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</si>
  <si>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</si>
  <si>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</si>
  <si>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</si>
  <si>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</si>
  <si>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</si>
  <si>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</si>
  <si>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</si>
  <si>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</si>
  <si>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</si>
  <si>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</si>
  <si>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</si>
  <si>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</si>
  <si>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</si>
  <si>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</si>
  <si>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</si>
  <si>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</si>
  <si>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</si>
  <si>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</si>
  <si>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</si>
  <si>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</si>
  <si>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</si>
  <si>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</si>
  <si>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</si>
  <si>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</si>
  <si>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</si>
  <si>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</si>
  <si>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</si>
  <si>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</si>
  <si>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</si>
  <si>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</si>
  <si>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</si>
  <si>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</si>
  <si>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</si>
  <si>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</si>
  <si>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</si>
  <si>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</si>
  <si>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</si>
  <si>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</si>
  <si>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</si>
  <si>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</si>
  <si>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</si>
  <si>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</si>
  <si>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</si>
  <si>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</si>
  <si>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</si>
  <si>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</si>
  <si>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</si>
  <si>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</si>
  <si>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</si>
  <si>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</si>
  <si>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</si>
  <si>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</si>
  <si>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</si>
  <si>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</si>
  <si>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</si>
  <si>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</si>
  <si>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</si>
  <si>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</si>
  <si>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</si>
  <si>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</si>
  <si>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</si>
  <si>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</si>
  <si>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</si>
  <si>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</si>
  <si>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</si>
  <si>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</si>
  <si>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</si>
  <si>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</si>
  <si>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</si>
  <si>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</si>
  <si>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</si>
  <si>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</si>
  <si>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</si>
  <si>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</si>
  <si>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</si>
  <si>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</si>
  <si>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</si>
  <si>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</si>
  <si>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</si>
  <si>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</si>
  <si>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</si>
  <si>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</si>
  <si>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</si>
  <si>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</si>
  <si>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</si>
  <si>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</si>
  <si>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</si>
  <si>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</si>
  <si>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</si>
  <si>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</si>
  <si>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</si>
  <si>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</si>
  <si>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</si>
  <si>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</si>
  <si>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</si>
  <si>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</si>
  <si>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</si>
  <si>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</si>
  <si>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</si>
  <si>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</si>
  <si>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</si>
  <si>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</si>
  <si>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</si>
  <si>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</si>
  <si>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</si>
  <si>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</si>
  <si>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</si>
  <si>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</si>
  <si>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</si>
  <si>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</si>
  <si>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</si>
  <si>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</si>
  <si>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</si>
  <si>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</si>
  <si>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</si>
  <si>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</si>
  <si>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</si>
  <si>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</si>
  <si>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</si>
  <si>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</si>
  <si>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</si>
  <si>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</si>
  <si>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</si>
  <si>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</si>
  <si>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</si>
  <si>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</si>
  <si>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</si>
  <si>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</si>
  <si>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</si>
  <si>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</si>
  <si>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</si>
  <si>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</si>
  <si>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</si>
  <si>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</si>
  <si>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</si>
  <si>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</si>
  <si>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</si>
  <si>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</si>
  <si>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</si>
  <si>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</si>
  <si>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</si>
  <si>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</si>
  <si>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</si>
  <si>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</si>
  <si>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</si>
  <si>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</si>
  <si>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</si>
  <si>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</si>
  <si>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</si>
  <si>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</si>
  <si>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</si>
  <si>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</si>
  <si>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</si>
  <si>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</si>
  <si>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</si>
  <si>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</si>
  <si>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</si>
  <si>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</si>
  <si>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</si>
  <si>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</si>
  <si>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</si>
  <si>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</si>
  <si>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</si>
  <si>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</si>
  <si>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</si>
  <si>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</si>
  <si>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</si>
  <si>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</si>
  <si>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</si>
  <si>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</si>
  <si>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</si>
  <si>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</si>
  <si>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</si>
  <si>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</si>
  <si>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</si>
  <si>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</si>
  <si>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</si>
  <si>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</si>
  <si>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</si>
  <si>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</si>
  <si>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</si>
  <si>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</si>
  <si>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</si>
  <si>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</si>
  <si>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</si>
  <si>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</si>
  <si>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</si>
  <si>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</si>
  <si>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</si>
  <si>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</si>
  <si>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</si>
  <si>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</si>
  <si>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</si>
  <si>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</si>
  <si>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</si>
  <si>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</si>
  <si>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</si>
  <si>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</si>
  <si>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</si>
  <si>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</si>
  <si>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</si>
  <si>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</si>
  <si>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</si>
  <si>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</si>
  <si>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</si>
  <si>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</si>
  <si>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</si>
  <si>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</si>
  <si>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</si>
  <si>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</si>
  <si>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</si>
  <si>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</si>
  <si>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</si>
  <si>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</si>
  <si>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</si>
  <si>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</si>
  <si>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</si>
  <si>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</si>
  <si>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</si>
  <si>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</si>
  <si>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</si>
  <si>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</si>
  <si>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</si>
  <si>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</si>
  <si>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</si>
  <si>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</si>
  <si>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</si>
  <si>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</si>
  <si>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</si>
  <si>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</si>
  <si>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</si>
  <si>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</si>
  <si>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</si>
  <si>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</si>
  <si>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</si>
  <si>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</si>
  <si>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</si>
  <si>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</si>
  <si>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</si>
  <si>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</si>
  <si>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</si>
  <si>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</si>
  <si>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</si>
  <si>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</si>
  <si>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</si>
  <si>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</si>
  <si>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</si>
  <si>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</si>
  <si>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</si>
  <si>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</si>
  <si>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</si>
  <si>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</si>
  <si>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</si>
  <si>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</si>
  <si>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</si>
  <si>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</si>
  <si>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</si>
  <si>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</si>
  <si>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</si>
  <si>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</si>
  <si>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</si>
  <si>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</si>
  <si>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</si>
  <si>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</si>
  <si>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</si>
  <si>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</si>
  <si>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</si>
  <si>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</si>
  <si>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</si>
  <si>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</si>
  <si>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</si>
  <si>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</si>
  <si>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</si>
  <si>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</si>
  <si>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</si>
  <si>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</si>
  <si>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</si>
  <si>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</si>
  <si>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</si>
  <si>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</si>
  <si>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</si>
  <si>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</si>
  <si>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</si>
  <si>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</si>
  <si>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</si>
  <si>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</si>
  <si>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</si>
  <si>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</si>
  <si>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</si>
  <si>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</si>
  <si>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</si>
  <si>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</si>
  <si>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</si>
  <si>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</si>
  <si>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</si>
  <si>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</si>
  <si>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</si>
  <si>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</si>
  <si>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</si>
  <si>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</si>
  <si>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</si>
  <si>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</si>
  <si>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</si>
  <si>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</si>
  <si>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</si>
  <si>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</si>
  <si>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</si>
  <si>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</si>
  <si>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</si>
  <si>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</si>
  <si>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</si>
  <si>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</si>
  <si>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</si>
  <si>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</si>
  <si>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</si>
  <si>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</si>
  <si>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</si>
  <si>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</si>
  <si>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</si>
  <si>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</si>
  <si>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</si>
  <si>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</si>
  <si>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</si>
  <si>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</si>
  <si>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</si>
  <si>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</si>
  <si>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</si>
  <si>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</si>
  <si>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</si>
  <si>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</si>
  <si>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</si>
  <si>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</si>
  <si>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</si>
  <si>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</si>
  <si>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</si>
  <si>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</si>
  <si>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</si>
  <si>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</si>
  <si>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</si>
  <si>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</si>
  <si>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</si>
  <si>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</si>
  <si>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</si>
  <si>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</si>
  <si>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</si>
  <si>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</si>
  <si>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</si>
  <si>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</si>
  <si>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</si>
  <si>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</si>
  <si>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</si>
  <si>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</si>
  <si>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</si>
  <si>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</si>
  <si>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</si>
  <si>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</si>
  <si>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</si>
  <si>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</si>
  <si>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</si>
  <si>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</si>
  <si>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</si>
  <si>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</si>
  <si>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</si>
  <si>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</si>
  <si>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</si>
  <si>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</si>
  <si>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</si>
  <si>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</si>
  <si>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</si>
  <si>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</si>
  <si>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</si>
  <si>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</si>
  <si>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</si>
  <si>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</si>
  <si>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</si>
  <si>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</si>
  <si>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</si>
  <si>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</si>
  <si>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</si>
  <si>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</si>
  <si>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</si>
  <si>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</si>
  <si>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</si>
  <si>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</si>
  <si>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</si>
  <si>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</si>
  <si>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</si>
  <si>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</si>
  <si>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</si>
  <si>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</si>
  <si>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</si>
  <si>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</si>
  <si>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</si>
  <si>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</si>
  <si>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</si>
  <si>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</si>
  <si>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</si>
  <si>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</si>
  <si>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</si>
  <si>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</si>
  <si>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</si>
  <si>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</si>
  <si>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</si>
  <si>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</si>
  <si>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</si>
  <si>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</si>
  <si>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</si>
  <si>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</si>
  <si>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</si>
  <si>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</si>
  <si>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</si>
  <si>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</si>
  <si>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</si>
  <si>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</si>
  <si>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</si>
  <si>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</si>
  <si>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</si>
  <si>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</si>
  <si>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</si>
  <si>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</si>
  <si>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</si>
  <si>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</si>
  <si>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</si>
  <si>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</si>
  <si>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</si>
  <si>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</si>
  <si>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</si>
  <si>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</si>
  <si>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</si>
  <si>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</si>
  <si>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</si>
  <si>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</si>
  <si>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</si>
  <si>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</si>
  <si>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</si>
  <si>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</si>
  <si>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</si>
  <si>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</si>
  <si>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</si>
  <si>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</si>
  <si>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</si>
  <si>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</si>
  <si>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</si>
  <si>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</si>
  <si>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</si>
  <si>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</si>
  <si>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</si>
  <si>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</si>
  <si>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</si>
  <si>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</si>
  <si>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</si>
  <si>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</si>
  <si>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</si>
  <si>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</si>
  <si>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</si>
  <si>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</si>
  <si>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</si>
  <si>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</si>
  <si>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</si>
  <si>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</si>
  <si>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</si>
  <si>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</si>
  <si>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</si>
  <si>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</si>
  <si>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</si>
  <si>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</si>
  <si>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</si>
  <si>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</si>
  <si>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</si>
  <si>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</si>
  <si>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</si>
  <si>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</si>
  <si>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</si>
  <si>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</si>
  <si>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</si>
  <si>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</si>
  <si>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</si>
  <si>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</si>
  <si>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</si>
  <si>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</si>
  <si>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</si>
  <si>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</si>
  <si>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</si>
  <si>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</si>
  <si>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</si>
  <si>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</si>
  <si>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</si>
  <si>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</si>
  <si>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</si>
  <si>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</si>
  <si>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</si>
  <si>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</si>
  <si>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</si>
  <si>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</si>
  <si>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</si>
  <si>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</si>
  <si>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</si>
  <si>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</si>
  <si>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</si>
  <si>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</si>
  <si>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</si>
  <si>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</si>
  <si>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</si>
  <si>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</si>
  <si>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</si>
  <si>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</si>
  <si>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</si>
  <si>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</si>
  <si>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</si>
  <si>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</si>
  <si>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</si>
  <si>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</si>
  <si>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</si>
  <si>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</si>
  <si>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</si>
  <si>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</si>
  <si>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</si>
  <si>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</si>
  <si>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</si>
  <si>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</si>
  <si>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</si>
  <si>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</si>
  <si>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</si>
  <si>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</si>
  <si>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</si>
  <si>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</si>
  <si>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</si>
  <si>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</si>
  <si>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</si>
  <si>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</si>
  <si>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</si>
  <si>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</si>
  <si>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</si>
  <si>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</si>
  <si>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</si>
  <si>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</si>
  <si>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</si>
  <si>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</si>
  <si>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</si>
  <si>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</si>
  <si>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</si>
  <si>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</si>
  <si>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</si>
  <si>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</si>
  <si>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</si>
  <si>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</si>
  <si>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</si>
  <si>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</si>
  <si>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</si>
  <si>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</si>
  <si>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</si>
  <si>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</si>
  <si>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</si>
  <si>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</si>
  <si>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</si>
  <si>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</si>
  <si>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</si>
  <si>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</si>
  <si>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</si>
  <si>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</si>
  <si>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</si>
  <si>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</si>
  <si>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</si>
  <si>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</si>
  <si>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</si>
  <si>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</si>
  <si>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</si>
  <si>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</si>
  <si>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</si>
  <si>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</si>
  <si>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</si>
  <si>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</si>
  <si>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</si>
  <si>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</si>
  <si>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</si>
  <si>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</si>
  <si>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</si>
  <si>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</si>
  <si>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</si>
  <si>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</si>
  <si>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</si>
  <si>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</si>
  <si>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</si>
  <si>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</si>
  <si>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</si>
  <si>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</si>
  <si>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</si>
  <si>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</si>
  <si>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</si>
  <si>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</si>
  <si>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</si>
  <si>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</si>
  <si>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</si>
  <si>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</si>
  <si>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</si>
  <si>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</si>
  <si>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</si>
  <si>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</si>
  <si>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</si>
  <si>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</si>
  <si>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</si>
  <si>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</si>
  <si>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</si>
  <si>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</si>
  <si>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</si>
  <si>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</si>
  <si>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</si>
  <si>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</si>
  <si>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</si>
  <si>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</si>
  <si>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</si>
  <si>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</si>
  <si>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</si>
  <si>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</si>
  <si>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</si>
  <si>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</si>
  <si>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</si>
  <si>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</si>
  <si>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</si>
  <si>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</si>
  <si>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</si>
  <si>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</si>
  <si>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</si>
  <si>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</si>
  <si>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</si>
  <si>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</si>
  <si>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</si>
  <si>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</si>
  <si>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</si>
  <si>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</si>
  <si>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</si>
  <si>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</si>
  <si>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</si>
  <si>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</si>
  <si>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</si>
  <si>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</si>
  <si>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</si>
  <si>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</si>
  <si>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</si>
  <si>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</si>
  <si>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</si>
  <si>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</si>
  <si>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</si>
  <si>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</si>
  <si>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</si>
  <si>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</si>
  <si>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</si>
  <si>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</si>
  <si>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</si>
  <si>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</si>
  <si>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</si>
  <si>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</si>
  <si>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</si>
  <si>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</si>
  <si>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</si>
  <si>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</si>
  <si>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</si>
  <si>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</si>
  <si>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</si>
  <si>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</si>
  <si>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</si>
  <si>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</si>
  <si>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</si>
  <si>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</si>
  <si>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</si>
  <si>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</si>
  <si>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</si>
  <si>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</si>
  <si>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</si>
  <si>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</si>
  <si>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</si>
  <si>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</si>
  <si>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</si>
  <si>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</si>
  <si>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</si>
  <si>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</si>
  <si>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</si>
  <si>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</si>
  <si>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</si>
  <si>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</si>
  <si>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</si>
  <si>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</si>
  <si>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</si>
  <si>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</si>
  <si>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</si>
  <si>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</si>
  <si>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</si>
  <si>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</si>
  <si>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</si>
  <si>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</si>
  <si>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</si>
  <si>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</si>
  <si>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</si>
  <si>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</si>
  <si>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</si>
  <si>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</si>
  <si>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</si>
  <si>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</si>
  <si>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</si>
  <si>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</si>
  <si>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</si>
  <si>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</si>
  <si>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</si>
  <si>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</si>
  <si>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</si>
  <si>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</si>
  <si>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</si>
  <si>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</si>
  <si>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</si>
  <si>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</si>
  <si>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</si>
  <si>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</si>
  <si>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</si>
  <si>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</si>
  <si>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</si>
  <si>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</si>
  <si>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</si>
  <si>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</si>
  <si>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</si>
  <si>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</si>
  <si>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</si>
  <si>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</si>
  <si>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</si>
  <si>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</si>
  <si>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</si>
  <si>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</si>
  <si>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</si>
  <si>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</si>
  <si>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</si>
  <si>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</si>
  <si>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</si>
  <si>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</si>
  <si>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</si>
  <si>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</si>
  <si>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</si>
  <si>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</si>
  <si>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</si>
  <si>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</si>
  <si>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</si>
  <si>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</si>
  <si>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</si>
  <si>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</si>
  <si>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</si>
  <si>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</si>
  <si>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</si>
  <si>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</si>
  <si>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</si>
  <si>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</si>
  <si>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</si>
  <si>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</si>
  <si>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</si>
  <si>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</si>
  <si>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</si>
  <si>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</si>
  <si>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</si>
  <si>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</si>
  <si>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</si>
  <si>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</si>
  <si>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</si>
  <si>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</si>
  <si>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</si>
  <si>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</si>
  <si>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</si>
  <si>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</si>
  <si>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</si>
  <si>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</si>
  <si>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</si>
  <si>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</si>
  <si>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</si>
  <si>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</si>
  <si>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</si>
  <si>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</si>
  <si>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</si>
  <si>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</si>
  <si>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</si>
  <si>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</si>
  <si>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</si>
  <si>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</si>
  <si>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</si>
  <si>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</si>
  <si>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</si>
  <si>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</si>
  <si>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</si>
  <si>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</si>
  <si>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</si>
  <si>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</si>
  <si>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</si>
  <si>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</si>
  <si>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</si>
  <si>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</si>
  <si>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</si>
  <si>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</si>
  <si>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</si>
  <si>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</si>
  <si>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</si>
  <si>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</si>
  <si>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</si>
  <si>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</si>
  <si>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</si>
  <si>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</si>
  <si>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</si>
  <si>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</si>
  <si>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</si>
  <si>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</si>
  <si>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</si>
  <si>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</si>
  <si>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</si>
  <si>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</si>
  <si>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</si>
  <si>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</si>
  <si>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</si>
  <si>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</si>
  <si>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</si>
  <si>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</si>
  <si>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</si>
  <si>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</si>
  <si>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</si>
  <si>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</si>
  <si>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</si>
  <si>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</si>
  <si>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</si>
  <si>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</si>
  <si>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</si>
  <si>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</si>
  <si>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</si>
  <si>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</si>
  <si>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</si>
  <si>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</si>
  <si>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</si>
  <si>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</si>
  <si>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</si>
  <si>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</si>
  <si>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</si>
  <si>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</si>
  <si>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</si>
  <si>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</si>
  <si>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</si>
  <si>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</si>
  <si>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</si>
  <si>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</si>
  <si>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</si>
  <si>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</si>
  <si>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</si>
  <si>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</si>
  <si>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</si>
  <si>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</si>
  <si>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</si>
  <si>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</si>
  <si>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</si>
  <si>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</si>
  <si>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</si>
  <si>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</si>
  <si>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</si>
  <si>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</si>
  <si>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</si>
  <si>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</si>
  <si>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</si>
  <si>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</si>
  <si>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</si>
  <si>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</si>
  <si>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</si>
  <si>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</si>
  <si>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</si>
  <si>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</si>
  <si>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</si>
  <si>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</si>
  <si>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</si>
  <si>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</si>
  <si>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</si>
  <si>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</si>
  <si>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</si>
  <si>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</si>
  <si>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</si>
  <si>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</si>
  <si>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</si>
  <si>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</si>
  <si>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</si>
  <si>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</si>
  <si>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</si>
  <si>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</si>
  <si>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</si>
  <si>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</si>
  <si>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</si>
  <si>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</si>
  <si>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</si>
  <si>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</si>
  <si>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</si>
  <si>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</si>
  <si>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</si>
  <si>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</si>
  <si>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</si>
  <si>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</si>
  <si>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</si>
  <si>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</si>
  <si>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</si>
  <si>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</si>
  <si>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</si>
  <si>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</si>
  <si>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</si>
  <si>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</si>
  <si>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</si>
  <si>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</si>
  <si>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</si>
  <si>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</si>
  <si>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</si>
  <si>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</si>
  <si>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</si>
  <si>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</si>
  <si>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</si>
  <si>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</si>
  <si>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</si>
  <si>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</si>
  <si>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</si>
  <si>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</si>
  <si>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</si>
  <si>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</si>
  <si>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</si>
  <si>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</si>
  <si>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</si>
  <si>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</si>
  <si>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</si>
  <si>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</si>
  <si>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</si>
  <si>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</si>
  <si>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</si>
  <si>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</si>
  <si>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</si>
  <si>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</si>
  <si>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</si>
  <si>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</si>
  <si>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</si>
  <si>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</si>
  <si>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</si>
  <si>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</si>
  <si>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</si>
  <si>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</si>
  <si>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</si>
  <si>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</si>
  <si>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</si>
  <si>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</si>
  <si>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</si>
  <si>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</si>
  <si>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</si>
  <si>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</si>
  <si>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</si>
  <si>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</si>
  <si>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</si>
  <si>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</si>
  <si>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</si>
  <si>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</si>
  <si>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</si>
  <si>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</si>
  <si>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</si>
  <si>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</si>
  <si>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</si>
  <si>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</si>
  <si>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</si>
  <si>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</si>
  <si>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</si>
  <si>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</si>
  <si>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</si>
  <si>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</si>
  <si>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</si>
  <si>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</si>
  <si>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</si>
  <si>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</si>
  <si>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</si>
  <si>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</si>
  <si>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</si>
  <si>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</si>
  <si>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</si>
  <si>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</si>
  <si>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</si>
  <si>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</si>
  <si>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</si>
  <si>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</si>
  <si>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</si>
  <si>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</si>
  <si>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</si>
  <si>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</si>
  <si>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</si>
  <si>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</si>
  <si>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</si>
  <si>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</si>
  <si>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</si>
  <si>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</si>
  <si>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</si>
  <si>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</si>
  <si>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</si>
  <si>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</si>
  <si>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</si>
  <si>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</si>
  <si>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</si>
  <si>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</si>
  <si>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</si>
  <si>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</si>
  <si>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</si>
  <si>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</si>
  <si>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</si>
  <si>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</si>
  <si>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</si>
  <si>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</si>
  <si>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</si>
  <si>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</si>
  <si>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</si>
  <si>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</si>
  <si>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</si>
  <si>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</si>
  <si>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</si>
  <si>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</si>
  <si>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</si>
  <si>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</si>
  <si>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</si>
  <si>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</si>
  <si>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</si>
  <si>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</si>
  <si>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</si>
  <si>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</si>
  <si>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</si>
  <si>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</si>
  <si>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</si>
  <si>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</si>
  <si>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</si>
  <si>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</si>
  <si>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</si>
  <si>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</si>
  <si>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</si>
  <si>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</si>
  <si>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</si>
  <si>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</si>
  <si>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</si>
  <si>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</si>
  <si>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</si>
  <si>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</si>
  <si>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</si>
  <si>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</si>
  <si>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</si>
  <si>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</si>
  <si>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</si>
  <si>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</si>
  <si>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</si>
  <si>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</si>
  <si>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</si>
  <si>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</si>
  <si>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</si>
  <si>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</si>
  <si>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</si>
  <si>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</si>
  <si>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</si>
  <si>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</si>
  <si>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</si>
  <si>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</si>
  <si>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</si>
  <si>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</si>
  <si>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</si>
  <si>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</si>
  <si>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</si>
  <si>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</si>
  <si>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</si>
  <si>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</si>
  <si>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</si>
  <si>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</si>
  <si>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</si>
  <si>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</si>
  <si>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</si>
  <si>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</si>
  <si>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</si>
  <si>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</si>
  <si>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</si>
  <si>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</si>
  <si>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</si>
  <si>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</si>
  <si>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</si>
  <si>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</si>
  <si>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</si>
  <si>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</si>
  <si>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</si>
  <si>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</si>
  <si>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</si>
  <si>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</si>
  <si>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</si>
  <si>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</si>
  <si>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</si>
  <si>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</si>
  <si>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</si>
  <si>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</si>
  <si>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</si>
  <si>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</si>
  <si>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</si>
  <si>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</si>
  <si>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</si>
  <si>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</si>
  <si>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</si>
  <si>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</si>
  <si>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</si>
  <si>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</si>
  <si>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</si>
  <si>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</si>
  <si>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</si>
  <si>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</si>
  <si>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</si>
  <si>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</si>
  <si>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</si>
  <si>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</si>
  <si>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</si>
  <si>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</si>
  <si>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</si>
  <si>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</si>
  <si>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</si>
  <si>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</si>
  <si>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</si>
  <si>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</si>
  <si>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</si>
  <si>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</si>
  <si>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</si>
  <si>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</si>
  <si>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</si>
  <si>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</si>
  <si>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</si>
  <si>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</si>
  <si>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</si>
  <si>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</si>
  <si>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</si>
  <si>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</si>
  <si>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</si>
  <si>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</si>
  <si>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</si>
  <si>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</si>
  <si>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</si>
  <si>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</si>
  <si>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</si>
  <si>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</si>
  <si>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</si>
  <si>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</si>
  <si>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</si>
  <si>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</si>
  <si>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</si>
  <si>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</si>
  <si>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</si>
  <si>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</si>
  <si>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</si>
  <si>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</si>
  <si>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</si>
  <si>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</si>
  <si>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</si>
  <si>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</si>
  <si>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</si>
  <si>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</si>
  <si>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</si>
  <si>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</si>
  <si>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</si>
  <si>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</si>
  <si>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</si>
  <si>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</si>
  <si>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</si>
  <si>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</si>
  <si>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</si>
  <si>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</si>
  <si>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</si>
  <si>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</si>
  <si>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</si>
  <si>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</si>
  <si>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</si>
  <si>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</si>
  <si>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</si>
  <si>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</si>
  <si>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</si>
  <si>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</si>
  <si>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</si>
  <si>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</si>
  <si>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</si>
  <si>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</si>
  <si>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</si>
  <si>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</si>
  <si>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</si>
  <si>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</si>
  <si>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</si>
  <si>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</si>
  <si>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</si>
  <si>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</si>
  <si>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</si>
  <si>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</si>
  <si>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</si>
  <si>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</si>
  <si>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</si>
  <si>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</si>
  <si>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</si>
  <si>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</si>
  <si>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</si>
  <si>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</si>
  <si>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</si>
  <si>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</si>
  <si>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</si>
  <si>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</si>
  <si>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</si>
  <si>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</si>
  <si>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</si>
  <si>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</si>
  <si>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</si>
  <si>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</si>
  <si>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</si>
  <si>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</si>
  <si>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</si>
  <si>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</si>
  <si>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</si>
  <si>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</si>
  <si>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</si>
  <si>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</si>
  <si>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</si>
  <si>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</si>
  <si>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</si>
  <si>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</si>
  <si>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</si>
  <si>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</si>
  <si>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</si>
  <si>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</si>
  <si>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</si>
  <si>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</si>
  <si>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</si>
  <si>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</si>
  <si>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</si>
  <si>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</si>
  <si>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</si>
  <si>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</si>
  <si>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</si>
  <si>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</si>
  <si>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</si>
  <si>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</si>
  <si>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</si>
  <si>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</si>
  <si>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</si>
  <si>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</si>
  <si>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</si>
  <si>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</si>
  <si>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</si>
  <si>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</si>
  <si>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</si>
  <si>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</si>
  <si>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</si>
  <si>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</si>
  <si>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</si>
  <si>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</si>
  <si>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</si>
  <si>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</si>
  <si>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</si>
  <si>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</si>
  <si>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</si>
  <si>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</si>
  <si>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</si>
  <si>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</si>
  <si>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</si>
  <si>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</si>
  <si>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</si>
  <si>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</si>
  <si>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</si>
  <si>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</si>
  <si>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</si>
  <si>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</si>
  <si>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</si>
  <si>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</si>
  <si>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</si>
  <si>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</si>
  <si>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</si>
  <si>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</si>
  <si>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</si>
  <si>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</si>
  <si>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</si>
  <si>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</si>
  <si>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</si>
  <si>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</si>
  <si>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</si>
  <si>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</si>
  <si>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</si>
  <si>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</si>
  <si>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</si>
  <si>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</si>
  <si>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</si>
  <si>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</si>
  <si>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</si>
  <si>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</si>
  <si>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</si>
  <si>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</si>
  <si>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</si>
  <si>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</si>
  <si>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</si>
  <si>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</si>
  <si>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</si>
  <si>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</si>
  <si>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</si>
  <si>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</si>
  <si>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</si>
  <si>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</si>
  <si>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</si>
  <si>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</si>
  <si>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</si>
  <si>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</si>
  <si>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</si>
  <si>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</si>
  <si>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</si>
  <si>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</si>
  <si>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</si>
  <si>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</si>
  <si>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</si>
  <si>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</si>
  <si>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</si>
  <si>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</si>
  <si>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</si>
  <si>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</si>
  <si>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</si>
  <si>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</si>
  <si>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</si>
  <si>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</si>
  <si>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</si>
  <si>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</si>
  <si>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</si>
  <si>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</si>
  <si>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</si>
  <si>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</si>
  <si>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</si>
  <si>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</si>
  <si>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</si>
  <si>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</si>
  <si>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</si>
  <si>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</si>
  <si>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</si>
  <si>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</si>
  <si>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</si>
  <si>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</si>
  <si>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</si>
  <si>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</si>
  <si>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</si>
  <si>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</si>
  <si>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</si>
  <si>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</si>
  <si>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</si>
  <si>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</si>
  <si>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</si>
  <si>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</si>
  <si>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</si>
  <si>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</si>
  <si>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</si>
  <si>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</si>
  <si>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</si>
  <si>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</si>
  <si>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</si>
  <si>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</si>
  <si>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</si>
  <si>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</si>
  <si>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</si>
  <si>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</si>
  <si>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</si>
  <si>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</si>
  <si>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</si>
  <si>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</si>
  <si>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</si>
  <si>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</si>
  <si>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</si>
  <si>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</si>
  <si>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</si>
  <si>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</si>
  <si>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</si>
  <si>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</si>
  <si>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</si>
  <si>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</si>
  <si>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</si>
  <si>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</si>
  <si>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</si>
  <si>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</si>
  <si>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</si>
  <si>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</si>
  <si>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</si>
  <si>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</si>
  <si>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</si>
  <si>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</si>
  <si>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</si>
  <si>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</si>
  <si>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</si>
  <si>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</si>
  <si>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</si>
  <si>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</si>
  <si>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</si>
  <si>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</si>
  <si>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</si>
  <si>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</si>
  <si>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</si>
  <si>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</si>
  <si>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</si>
  <si>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</si>
  <si>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</si>
  <si>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</si>
  <si>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</si>
  <si>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</si>
  <si>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</si>
  <si>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</si>
  <si>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</si>
  <si>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</si>
  <si>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</si>
  <si>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</si>
  <si>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</si>
  <si>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</si>
  <si>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</si>
  <si>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</si>
  <si>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</si>
  <si>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</si>
  <si>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</si>
  <si>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</si>
  <si>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</si>
  <si>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</si>
  <si>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</si>
  <si>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</si>
  <si>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</si>
  <si>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</si>
  <si>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</si>
  <si>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</si>
  <si>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</si>
  <si>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</si>
  <si>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</si>
  <si>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</si>
  <si>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</si>
  <si>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</si>
  <si>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</si>
  <si>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</si>
  <si>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</si>
  <si>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</si>
  <si>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</si>
  <si>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</si>
  <si>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</si>
  <si>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</si>
  <si>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</si>
  <si>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</si>
  <si>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</si>
  <si>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</si>
  <si>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</si>
  <si>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</si>
  <si>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</si>
  <si>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</si>
  <si>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</si>
  <si>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</si>
  <si>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</si>
  <si>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</si>
  <si>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</si>
  <si>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</si>
  <si>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</si>
  <si>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</si>
  <si>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</si>
  <si>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</si>
  <si>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</si>
  <si>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</si>
  <si>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</si>
  <si>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</si>
  <si>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</si>
  <si>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</si>
  <si>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</si>
  <si>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</si>
  <si>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</si>
  <si>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</si>
  <si>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</si>
  <si>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</si>
  <si>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</si>
  <si>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</si>
  <si>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</si>
  <si>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</si>
  <si>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</si>
  <si>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</si>
  <si>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</si>
  <si>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</si>
  <si>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</si>
  <si>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</si>
  <si>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</si>
  <si>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</si>
  <si>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</si>
  <si>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</si>
  <si>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</si>
  <si>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</si>
  <si>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</si>
  <si>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</si>
  <si>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</si>
  <si>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</si>
  <si>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</si>
  <si>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</si>
  <si>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</si>
  <si>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</si>
  <si>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</si>
  <si>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</si>
  <si>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</si>
  <si>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</si>
  <si>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</si>
  <si>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</si>
  <si>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</si>
  <si>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</si>
  <si>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</si>
  <si>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</si>
  <si>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</si>
  <si>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</si>
  <si>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</si>
  <si>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</si>
  <si>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</si>
  <si>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</si>
  <si>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</si>
  <si>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</si>
  <si>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</si>
  <si>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</si>
  <si>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</si>
  <si>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</si>
  <si>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</si>
  <si>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</si>
  <si>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</si>
  <si>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</si>
  <si>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</si>
  <si>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</si>
  <si>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</si>
  <si>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</si>
  <si>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</si>
  <si>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</si>
  <si>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</si>
  <si>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</si>
  <si>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</si>
  <si>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</si>
  <si>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</si>
  <si>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</si>
  <si>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</si>
  <si>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</si>
  <si>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</si>
  <si>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</si>
  <si>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</si>
  <si>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</si>
  <si>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</si>
  <si>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</si>
  <si>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</si>
  <si>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</si>
  <si>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</si>
  <si>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</si>
  <si>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</si>
  <si>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</si>
  <si>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</si>
  <si>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</si>
  <si>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</si>
  <si>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</si>
  <si>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</si>
  <si>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</si>
  <si>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</si>
  <si>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</si>
  <si>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</si>
  <si>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</si>
  <si>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</si>
  <si>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</si>
  <si>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</si>
  <si>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</si>
  <si>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</si>
  <si>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</si>
  <si>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</si>
  <si>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</si>
  <si>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</si>
  <si>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</si>
  <si>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</si>
  <si>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</si>
  <si>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</si>
  <si>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</si>
  <si>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</si>
  <si>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</si>
  <si>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</si>
  <si>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</si>
  <si>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</si>
  <si>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</si>
  <si>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</si>
  <si>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</si>
  <si>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</si>
  <si>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</si>
  <si>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</si>
  <si>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</si>
  <si>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</si>
  <si>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</si>
  <si>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</si>
  <si>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</si>
  <si>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</si>
  <si>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</si>
  <si>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</si>
  <si>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</si>
  <si>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</si>
  <si>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</si>
  <si>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</si>
  <si>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</si>
  <si>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</si>
  <si>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</si>
  <si>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</si>
  <si>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</si>
  <si>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</si>
  <si>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</si>
  <si>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</si>
  <si>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</si>
  <si>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</si>
  <si>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</si>
  <si>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</si>
  <si>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</si>
  <si>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</si>
  <si>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</si>
  <si>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</si>
  <si>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</si>
  <si>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</si>
  <si>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</si>
  <si>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</si>
  <si>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</si>
  <si>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</si>
  <si>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</si>
  <si>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</si>
  <si>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</si>
  <si>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</si>
  <si>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</si>
  <si>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</si>
  <si>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</si>
  <si>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</si>
  <si>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</si>
  <si>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</si>
  <si>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</si>
  <si>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</si>
  <si>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</si>
  <si>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</si>
  <si>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</si>
  <si>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</si>
  <si>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</si>
  <si>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</si>
  <si>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</si>
  <si>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</si>
  <si>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</si>
  <si>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</si>
  <si>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</si>
  <si>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</si>
  <si>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</si>
  <si>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</si>
  <si>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</si>
  <si>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</si>
  <si>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</si>
  <si>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</si>
  <si>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</si>
  <si>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</si>
  <si>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</si>
  <si>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</si>
  <si>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</si>
  <si>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</si>
  <si>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</si>
  <si>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</si>
  <si>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</si>
  <si>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</si>
  <si>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</si>
  <si>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</si>
  <si>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</si>
  <si>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</si>
  <si>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</si>
  <si>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</si>
  <si>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</si>
  <si>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</si>
  <si>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</si>
  <si>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</si>
  <si>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</si>
  <si>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</si>
  <si>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</si>
  <si>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</si>
  <si>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</si>
  <si>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</si>
  <si>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</si>
  <si>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</si>
  <si>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</si>
  <si>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</si>
  <si>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</si>
  <si>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</si>
  <si>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</si>
  <si>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</si>
  <si>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</si>
  <si>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</si>
  <si>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</si>
  <si>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</si>
  <si>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</si>
  <si>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</si>
  <si>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</si>
  <si>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</si>
  <si>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</si>
  <si>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</si>
  <si>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</si>
  <si>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</si>
  <si>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</si>
  <si>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</si>
  <si>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</si>
  <si>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</si>
  <si>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</si>
  <si>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</si>
  <si>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</si>
  <si>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</si>
  <si>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</si>
  <si>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</si>
  <si>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</si>
  <si>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</si>
  <si>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</si>
  <si>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</si>
  <si>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</si>
  <si>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</si>
  <si>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</si>
  <si>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</si>
  <si>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</si>
  <si>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</si>
  <si>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</si>
  <si>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</si>
  <si>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</si>
  <si>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</si>
  <si>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</si>
  <si>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</si>
  <si>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</si>
  <si>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</si>
  <si>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</si>
  <si>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</si>
  <si>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</si>
  <si>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</si>
  <si>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</si>
  <si>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</si>
  <si>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</si>
  <si>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</si>
  <si>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</si>
  <si>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</si>
  <si>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</si>
  <si>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</si>
  <si>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</si>
  <si>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</si>
  <si>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</si>
  <si>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</si>
  <si>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</si>
  <si>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</si>
  <si>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</si>
  <si>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</si>
  <si>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</si>
  <si>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</si>
  <si>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</si>
  <si>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</si>
  <si>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</si>
  <si>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</si>
  <si>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</si>
  <si>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</si>
  <si>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</si>
  <si>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</si>
  <si>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</si>
  <si>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</si>
  <si>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</si>
  <si>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</si>
  <si>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</si>
  <si>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</si>
  <si>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</si>
  <si>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</si>
  <si>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</si>
  <si>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</si>
  <si>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</si>
  <si>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</si>
  <si>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</si>
  <si>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</si>
  <si>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</si>
  <si>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</si>
  <si>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</si>
  <si>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</si>
  <si>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</si>
  <si>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</si>
  <si>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</si>
  <si>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</si>
  <si>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</si>
  <si>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</si>
  <si>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</si>
  <si>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</si>
  <si>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</si>
  <si>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</si>
  <si>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</si>
  <si>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</si>
  <si>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</si>
  <si>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</si>
  <si>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</si>
  <si>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</si>
  <si>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</si>
  <si>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</si>
  <si>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</si>
  <si>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</si>
  <si>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</si>
  <si>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</si>
  <si>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</si>
  <si>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</si>
  <si>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</si>
  <si>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</si>
  <si>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</si>
  <si>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</si>
  <si>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</si>
  <si>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</si>
  <si>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</si>
  <si>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</si>
  <si>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</si>
  <si>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</si>
  <si>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</si>
  <si>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</si>
  <si>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</si>
  <si>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</si>
  <si>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</si>
  <si>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</si>
  <si>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</si>
  <si>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</si>
  <si>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</si>
  <si>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</si>
  <si>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</si>
  <si>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</si>
  <si>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</si>
  <si>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</si>
  <si>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</si>
  <si>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</si>
  <si>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</si>
  <si>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</si>
  <si>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</si>
  <si>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</si>
  <si>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</si>
  <si>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</si>
  <si>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</si>
  <si>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</si>
  <si>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</si>
  <si>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</si>
  <si>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</si>
  <si>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</si>
  <si>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</si>
  <si>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</si>
  <si>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</si>
  <si>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</si>
  <si>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</si>
  <si>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</si>
  <si>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</si>
  <si>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</si>
  <si>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</si>
  <si>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</si>
  <si>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</si>
  <si>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</si>
  <si>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</si>
  <si>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</si>
  <si>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</si>
  <si>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</si>
  <si>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</si>
  <si>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</si>
  <si>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</si>
  <si>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</si>
  <si>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</si>
  <si>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</si>
  <si>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</si>
  <si>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</si>
  <si>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</si>
  <si>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</si>
  <si>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</si>
  <si>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</si>
  <si>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</si>
  <si>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</si>
  <si>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</si>
  <si>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</si>
  <si>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</si>
  <si>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</si>
  <si>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</si>
  <si>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</si>
  <si>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</si>
  <si>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</si>
  <si>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</si>
  <si>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</si>
  <si>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</si>
  <si>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</si>
  <si>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</si>
  <si>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</si>
  <si>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</si>
  <si>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</si>
  <si>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</si>
  <si>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</si>
  <si>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</si>
  <si>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</si>
  <si>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</si>
  <si>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</si>
  <si>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</si>
  <si>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</si>
  <si>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</si>
  <si>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</si>
  <si>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</si>
  <si>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</si>
  <si>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</si>
  <si>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</si>
  <si>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</si>
  <si>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</si>
  <si>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</si>
  <si>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</si>
  <si>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</si>
  <si>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</si>
  <si>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</si>
  <si>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</si>
  <si>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</si>
  <si>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</si>
  <si>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</si>
  <si>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</si>
  <si>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</si>
  <si>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</si>
  <si>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</si>
  <si>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</si>
  <si>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</si>
  <si>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</si>
  <si>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</si>
  <si>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</si>
  <si>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</si>
  <si>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</si>
  <si>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</si>
  <si>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</si>
  <si>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</si>
  <si>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</si>
  <si>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</si>
  <si>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</si>
  <si>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</si>
  <si>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</si>
  <si>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</si>
  <si>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</si>
  <si>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</si>
  <si>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</si>
  <si>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</si>
  <si>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</si>
  <si>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</si>
  <si>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</si>
  <si>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</si>
  <si>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</si>
  <si>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</si>
  <si>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</si>
  <si>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</si>
  <si>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</si>
  <si>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</si>
  <si>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</si>
  <si>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</si>
  <si>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</si>
  <si>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</si>
  <si>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</si>
  <si>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</si>
  <si>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</si>
  <si>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</si>
  <si>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</si>
  <si>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</si>
  <si>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</si>
  <si>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</si>
  <si>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</si>
  <si>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</si>
  <si>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</si>
  <si>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</si>
  <si>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</si>
  <si>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</si>
  <si>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</si>
  <si>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</si>
  <si>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</si>
  <si>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</si>
  <si>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</si>
  <si>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</si>
  <si>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</si>
  <si>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</si>
  <si>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</si>
  <si>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</si>
  <si>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</si>
  <si>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</si>
  <si>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</si>
  <si>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</si>
  <si>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</si>
  <si>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</si>
  <si>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</si>
  <si>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</si>
  <si>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</si>
  <si>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</si>
  <si>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</si>
  <si>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</si>
  <si>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</si>
  <si>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</si>
  <si>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</si>
  <si>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</si>
  <si>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</si>
  <si>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</si>
  <si>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</si>
  <si>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</si>
  <si>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</si>
  <si>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</si>
  <si>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</si>
  <si>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</si>
  <si>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</si>
  <si>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</si>
  <si>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</si>
  <si>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</si>
  <si>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</si>
  <si>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</si>
  <si>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</si>
  <si>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</si>
  <si>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</si>
  <si>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</si>
  <si>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</si>
  <si>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</si>
  <si>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</si>
  <si>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</si>
  <si>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</si>
  <si>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</si>
  <si>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</si>
  <si>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</si>
  <si>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</si>
  <si>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</si>
  <si>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</si>
  <si>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</si>
  <si>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</si>
  <si>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</si>
  <si>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</si>
  <si>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</si>
  <si>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</si>
  <si>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</si>
  <si>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</si>
  <si>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</si>
  <si>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</si>
  <si>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</si>
  <si>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</si>
  <si>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</si>
  <si>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</si>
  <si>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</si>
  <si>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</si>
  <si>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</si>
  <si>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</si>
  <si>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</si>
  <si>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</si>
  <si>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</si>
  <si>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</si>
  <si>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</si>
  <si>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</si>
  <si>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</si>
  <si>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</si>
  <si>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</si>
  <si>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</si>
  <si>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</si>
  <si>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</si>
  <si>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</si>
  <si>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</si>
  <si>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</si>
  <si>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</si>
  <si>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</si>
  <si>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</si>
  <si>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</si>
  <si>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</si>
  <si>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</si>
  <si>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</si>
  <si>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</si>
  <si>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</si>
  <si>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</si>
  <si>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</si>
  <si>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</si>
  <si>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</si>
  <si>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</si>
  <si>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</si>
  <si>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</si>
  <si>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</si>
  <si>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</si>
  <si>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</si>
  <si>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</si>
  <si>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</si>
  <si>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</si>
  <si>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</si>
  <si>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</si>
  <si>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</si>
  <si>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</si>
  <si>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</si>
  <si>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</si>
  <si>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</si>
  <si>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</si>
  <si>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</si>
  <si>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</si>
  <si>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</si>
  <si>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</si>
  <si>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</si>
  <si>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</si>
  <si>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</si>
  <si>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</si>
  <si>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</si>
  <si>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</si>
  <si>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</si>
  <si>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</si>
  <si>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</si>
  <si>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</si>
  <si>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</si>
  <si>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</si>
  <si>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</si>
  <si>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</si>
  <si>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</si>
  <si>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</si>
  <si>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</si>
  <si>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</si>
  <si>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</si>
  <si>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</si>
  <si>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</si>
  <si>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</si>
  <si>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</si>
  <si>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</si>
  <si>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</si>
  <si>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</si>
  <si>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</si>
  <si>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</si>
  <si>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</si>
  <si>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</si>
  <si>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</si>
  <si>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</si>
  <si>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</si>
  <si>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</si>
  <si>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</si>
  <si>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</si>
  <si>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</si>
  <si>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</si>
  <si>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</si>
  <si>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</si>
  <si>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</si>
  <si>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</si>
  <si>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</si>
  <si>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</si>
  <si>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</si>
  <si>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</si>
  <si>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</si>
  <si>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</si>
  <si>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</si>
  <si>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</si>
  <si>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</si>
  <si>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</si>
  <si>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</si>
  <si>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</si>
  <si>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</si>
  <si>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</si>
  <si>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</si>
  <si>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</si>
  <si>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</si>
  <si>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</si>
  <si>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</si>
  <si>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</si>
  <si>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</si>
  <si>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</si>
  <si>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</si>
  <si>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</si>
  <si>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</si>
  <si>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</si>
  <si>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</si>
  <si>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</si>
  <si>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</si>
  <si>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</si>
  <si>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</si>
  <si>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</si>
  <si>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</si>
  <si>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</si>
  <si>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</si>
  <si>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</si>
  <si>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</si>
  <si>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</si>
  <si>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</si>
  <si>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</si>
  <si>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</si>
  <si>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</si>
  <si>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</si>
  <si>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</si>
  <si>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</si>
  <si>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</si>
  <si>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</si>
  <si>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</si>
  <si>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</si>
  <si>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</si>
  <si>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</si>
  <si>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</si>
  <si>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</si>
  <si>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</si>
  <si>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</si>
  <si>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</si>
  <si>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</si>
  <si>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</si>
  <si>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</si>
  <si>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</si>
  <si>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</si>
  <si>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</si>
  <si>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</si>
  <si>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</si>
  <si>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</si>
  <si>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</si>
  <si>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</si>
  <si>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</si>
  <si>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</si>
  <si>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</si>
  <si>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</si>
  <si>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</si>
  <si>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</si>
  <si>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</si>
  <si>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</si>
  <si>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</si>
  <si>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</si>
  <si>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</si>
  <si>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</si>
  <si>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</si>
  <si>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</si>
  <si>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</si>
  <si>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</si>
  <si>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</si>
  <si>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</si>
  <si>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</si>
  <si>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</si>
  <si>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</si>
  <si>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</si>
  <si>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</si>
  <si>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</si>
  <si>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</si>
  <si>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</si>
  <si>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</si>
  <si>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</si>
  <si>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</si>
  <si>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</si>
  <si>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</si>
  <si>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</si>
  <si>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</si>
  <si>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</si>
  <si>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</si>
  <si>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</si>
  <si>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</si>
  <si>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</si>
  <si>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</si>
  <si>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</si>
  <si>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</si>
  <si>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</si>
  <si>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</si>
  <si>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</si>
  <si>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</si>
  <si>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</si>
  <si>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</si>
  <si>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</si>
  <si>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</si>
  <si>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</si>
  <si>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</si>
  <si>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</si>
  <si>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</si>
  <si>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</si>
  <si>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</si>
  <si>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</si>
  <si>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</si>
  <si>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</si>
  <si>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</si>
  <si>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</si>
  <si>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</si>
  <si>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</si>
  <si>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</si>
  <si>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</si>
  <si>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</si>
  <si>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</si>
  <si>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</si>
  <si>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</si>
  <si>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</si>
  <si>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</si>
  <si>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</si>
  <si>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</si>
  <si>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</si>
  <si>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</si>
  <si>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</si>
  <si>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</si>
  <si>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</si>
  <si>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</si>
  <si>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</si>
  <si>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</si>
  <si>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</si>
  <si>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</si>
  <si>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</si>
  <si>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</si>
  <si>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</si>
  <si>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</si>
  <si>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</si>
  <si>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</si>
  <si>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</si>
  <si>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</si>
  <si>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</si>
  <si>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</si>
  <si>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</si>
  <si>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</si>
  <si>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</si>
  <si>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</si>
  <si>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</si>
  <si>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</si>
  <si>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</si>
  <si>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</si>
  <si>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</si>
  <si>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</si>
  <si>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</si>
  <si>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</si>
  <si>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</si>
  <si>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</si>
  <si>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</si>
  <si>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</si>
  <si>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</si>
  <si>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</si>
  <si>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</si>
  <si>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</si>
  <si>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</si>
  <si>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</si>
  <si>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</si>
  <si>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</si>
  <si>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</si>
  <si>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</si>
  <si>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</si>
  <si>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</si>
  <si>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</si>
  <si>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</si>
  <si>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</si>
  <si>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</si>
  <si>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</si>
  <si>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</si>
  <si>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</si>
  <si>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</si>
  <si>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</si>
  <si>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</si>
  <si>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</si>
  <si>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</si>
  <si>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</si>
  <si>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</si>
  <si>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</si>
  <si>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</si>
  <si>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</si>
  <si>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</si>
  <si>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</si>
  <si>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</si>
  <si>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</si>
  <si>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</si>
  <si>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</si>
  <si>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</si>
  <si>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</si>
  <si>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</si>
  <si>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</si>
  <si>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</si>
  <si>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</si>
  <si>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</si>
  <si>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</si>
  <si>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</si>
  <si>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</si>
  <si>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</si>
  <si>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</si>
  <si>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</si>
  <si>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</si>
  <si>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</si>
  <si>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</si>
  <si>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</si>
  <si>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</si>
  <si>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</si>
  <si>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</si>
  <si>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</si>
  <si>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</si>
  <si>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</si>
  <si>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</si>
  <si>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</si>
  <si>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</si>
  <si>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</si>
  <si>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</si>
  <si>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</si>
  <si>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</si>
  <si>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</si>
  <si>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</si>
  <si>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</si>
  <si>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</si>
  <si>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</si>
  <si>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</si>
  <si>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</si>
  <si>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</si>
  <si>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</si>
  <si>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</si>
  <si>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</si>
  <si>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</si>
  <si>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</si>
  <si>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</si>
  <si>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</si>
  <si>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</si>
  <si>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</si>
  <si>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</si>
  <si>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</si>
  <si>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</si>
  <si>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</si>
  <si>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</si>
  <si>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</si>
  <si>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</si>
  <si>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</si>
  <si>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</si>
  <si>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</si>
  <si>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</si>
  <si>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</si>
  <si>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</si>
  <si>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</si>
  <si>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</si>
  <si>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</si>
  <si>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</si>
  <si>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</si>
  <si>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</si>
  <si>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</si>
  <si>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</si>
  <si>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</si>
  <si>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</si>
  <si>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</si>
  <si>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</si>
  <si>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</si>
  <si>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</si>
  <si>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</si>
  <si>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</si>
  <si>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</si>
  <si>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</si>
  <si>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</si>
  <si>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</si>
  <si>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</si>
  <si>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</si>
  <si>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</si>
  <si>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</si>
  <si>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</si>
  <si>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</si>
  <si>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</si>
  <si>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</si>
  <si>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</si>
  <si>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</si>
  <si>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</si>
  <si>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</si>
  <si>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</si>
  <si>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</si>
  <si>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</si>
  <si>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</si>
  <si>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</si>
  <si>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</si>
  <si>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</si>
  <si>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</si>
  <si>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</si>
  <si>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</si>
  <si>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</si>
  <si>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</si>
  <si>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</si>
  <si>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</si>
  <si>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</si>
  <si>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</si>
  <si>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</si>
  <si>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</si>
  <si>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</si>
  <si>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</si>
  <si>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</si>
  <si>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</si>
  <si>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</si>
  <si>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</si>
  <si>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</si>
  <si>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</si>
  <si>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</si>
  <si>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</si>
  <si>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</si>
  <si>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</si>
  <si>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</si>
  <si>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</si>
  <si>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</si>
  <si>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</si>
  <si>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</si>
  <si>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</si>
  <si>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</si>
  <si>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</si>
  <si>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</si>
  <si>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</si>
  <si>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</si>
  <si>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</si>
  <si>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</si>
  <si>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</si>
  <si>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</si>
  <si>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</si>
  <si>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</si>
  <si>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</si>
  <si>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</si>
  <si>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</si>
  <si>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</si>
  <si>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</si>
  <si>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</si>
  <si>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</si>
  <si>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</si>
  <si>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</si>
  <si>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</si>
  <si>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</si>
  <si>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</si>
  <si>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</si>
  <si>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</si>
  <si>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</si>
  <si>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</si>
  <si>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</si>
  <si>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</si>
  <si>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</si>
  <si>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</si>
  <si>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</si>
  <si>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</si>
  <si>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</si>
  <si>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</si>
  <si>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</si>
  <si>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</si>
  <si>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</si>
  <si>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</si>
  <si>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</si>
  <si>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</si>
  <si>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</si>
  <si>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</si>
  <si>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</si>
  <si>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</si>
  <si>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</si>
  <si>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</si>
  <si>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</si>
  <si>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</si>
  <si>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</si>
  <si>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</si>
  <si>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</si>
  <si>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</si>
  <si>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</si>
  <si>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</si>
  <si>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</si>
  <si>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</si>
  <si>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</si>
  <si>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</si>
  <si>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</si>
  <si>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</si>
  <si>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</si>
  <si>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</si>
  <si>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</si>
  <si>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</si>
  <si>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</si>
  <si>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</si>
  <si>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</si>
  <si>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</si>
  <si>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</si>
  <si>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</si>
  <si>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</si>
  <si>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</si>
  <si>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</si>
  <si>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</si>
  <si>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</si>
  <si>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</si>
  <si>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</si>
  <si>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</si>
  <si>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</si>
  <si>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</si>
  <si>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</si>
  <si>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</si>
  <si>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</si>
  <si>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</si>
  <si>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</si>
  <si>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</si>
  <si>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</si>
  <si>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</si>
  <si>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</si>
  <si>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</si>
  <si>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</si>
  <si>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</si>
  <si>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</si>
  <si>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</si>
  <si>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</si>
  <si>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</si>
  <si>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</si>
  <si>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</si>
  <si>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</si>
  <si>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</si>
  <si>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</si>
  <si>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</si>
  <si>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</si>
  <si>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</si>
  <si>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</si>
  <si>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</si>
  <si>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</si>
  <si>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</si>
  <si>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</si>
  <si>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</si>
  <si>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</si>
  <si>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</si>
  <si>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</si>
  <si>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</si>
  <si>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</si>
  <si>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</si>
  <si>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</si>
  <si>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</si>
  <si>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</si>
  <si>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</si>
  <si>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</si>
  <si>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</si>
  <si>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</si>
  <si>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</si>
  <si>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</si>
  <si>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</si>
  <si>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</si>
  <si>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</si>
  <si>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</si>
  <si>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</si>
  <si>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</si>
  <si>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</si>
  <si>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</si>
  <si>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</si>
  <si>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</si>
  <si>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</si>
  <si>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</si>
  <si>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</si>
  <si>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</si>
  <si>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</si>
  <si>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</si>
  <si>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</si>
  <si>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</si>
  <si>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</si>
  <si>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</si>
  <si>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</si>
  <si>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</si>
  <si>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</si>
  <si>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</si>
  <si>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</si>
  <si>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</si>
  <si>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</si>
  <si>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</si>
  <si>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</si>
  <si>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</si>
  <si>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</si>
  <si>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</si>
  <si>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</si>
  <si>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</si>
  <si>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</si>
  <si>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</si>
  <si>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</si>
  <si>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</si>
  <si>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</si>
  <si>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</si>
  <si>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</si>
  <si>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</si>
  <si>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</si>
  <si>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</si>
  <si>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</si>
  <si>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</si>
  <si>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</si>
  <si>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</si>
  <si>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</si>
  <si>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</si>
  <si>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</si>
  <si>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</si>
  <si>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</si>
  <si>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</si>
  <si>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</si>
  <si>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</si>
  <si>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</si>
  <si>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</si>
  <si>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</si>
  <si>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</si>
  <si>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</si>
  <si>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</si>
  <si>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</si>
  <si>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</si>
  <si>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</si>
  <si>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</si>
  <si>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</si>
  <si>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</si>
  <si>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</si>
  <si>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</si>
  <si>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</si>
  <si>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</si>
  <si>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</si>
  <si>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</si>
  <si>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</si>
  <si>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</si>
  <si>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</si>
  <si>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</si>
  <si>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</si>
  <si>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</si>
  <si>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</si>
  <si>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</si>
  <si>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</si>
  <si>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</si>
  <si>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</si>
  <si>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</si>
  <si>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</si>
  <si>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</si>
  <si>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</si>
  <si>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</si>
  <si>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</si>
  <si>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</si>
  <si>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</si>
  <si>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</si>
  <si>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</si>
  <si>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</si>
  <si>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</si>
  <si>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</si>
  <si>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</si>
  <si>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</si>
  <si>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</si>
  <si>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</si>
  <si>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</si>
  <si>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</si>
  <si>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</si>
  <si>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</si>
  <si>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</si>
  <si>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</si>
  <si>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</si>
  <si>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</si>
  <si>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</si>
  <si>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</si>
  <si>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</si>
  <si>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</si>
  <si>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</si>
  <si>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</si>
  <si>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</si>
  <si>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</si>
  <si>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</si>
  <si>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</si>
  <si>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</si>
  <si>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</si>
  <si>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</si>
  <si>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</si>
  <si>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</si>
  <si>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</si>
  <si>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</si>
  <si>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</si>
  <si>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</si>
  <si>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</si>
  <si>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</si>
  <si>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</si>
  <si>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</si>
  <si>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</si>
  <si>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</si>
  <si>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</si>
  <si>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</si>
  <si>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</si>
  <si>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</si>
  <si>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</si>
  <si>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</si>
  <si>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</si>
  <si>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</si>
  <si>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</si>
  <si>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</si>
  <si>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</si>
  <si>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</si>
  <si>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</si>
  <si>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</si>
  <si>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</si>
  <si>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</si>
  <si>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</si>
  <si>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</si>
  <si>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</si>
  <si>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</si>
  <si>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</si>
  <si>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</si>
  <si>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</si>
  <si>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</si>
  <si>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</si>
  <si>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</si>
  <si>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</si>
  <si>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</si>
  <si>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</si>
  <si>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</si>
  <si>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</si>
  <si>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</si>
  <si>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</si>
  <si>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</si>
  <si>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</si>
  <si>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</si>
  <si>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</si>
  <si>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</si>
  <si>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</si>
  <si>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</si>
  <si>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</si>
  <si>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</si>
  <si>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</si>
  <si>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</si>
  <si>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</si>
  <si>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</si>
  <si>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</si>
  <si>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</si>
  <si>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</si>
  <si>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</si>
  <si>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</si>
  <si>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</si>
  <si>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</si>
  <si>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</si>
  <si>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</si>
  <si>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</si>
  <si>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</si>
  <si>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</si>
  <si>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</si>
  <si>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</si>
  <si>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</si>
  <si>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</si>
  <si>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</si>
  <si>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</si>
  <si>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</si>
  <si>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</si>
  <si>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</si>
  <si>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</si>
  <si>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</si>
  <si>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</si>
  <si>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</si>
  <si>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</si>
  <si>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</si>
  <si>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</si>
  <si>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</si>
  <si>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</si>
  <si>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</si>
  <si>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</si>
  <si>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</si>
  <si>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</si>
  <si>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</si>
  <si>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</si>
  <si>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</si>
  <si>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</si>
  <si>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</si>
  <si>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</si>
  <si>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</si>
  <si>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</si>
  <si>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</si>
  <si>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</si>
  <si>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</si>
  <si>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</si>
  <si>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</si>
  <si>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</si>
  <si>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</si>
  <si>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</si>
  <si>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</si>
  <si>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</si>
  <si>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</si>
  <si>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</si>
  <si>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</si>
  <si>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</si>
  <si>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</si>
  <si>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</si>
  <si>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</si>
  <si>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</si>
  <si>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</si>
  <si>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</si>
  <si>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</si>
  <si>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</si>
  <si>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</si>
  <si>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</si>
  <si>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</si>
  <si>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</si>
  <si>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</si>
  <si>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</si>
  <si>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</si>
  <si>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</si>
  <si>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</si>
  <si>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</si>
  <si>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</si>
  <si>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</si>
  <si>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</si>
  <si>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</si>
  <si>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</si>
  <si>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</si>
  <si>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</si>
  <si>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</si>
  <si>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</si>
  <si>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</si>
  <si>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</si>
  <si>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</si>
  <si>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</si>
  <si>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</si>
  <si>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</si>
  <si>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</si>
  <si>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</si>
  <si>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</si>
  <si>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</si>
  <si>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</si>
  <si>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</si>
  <si>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</si>
  <si>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</si>
  <si>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</si>
  <si>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</si>
  <si>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</si>
  <si>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</si>
  <si>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</si>
  <si>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</si>
  <si>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</si>
  <si>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</si>
  <si>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</si>
  <si>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</si>
  <si>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</si>
  <si>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</si>
  <si>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</si>
  <si>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</si>
  <si>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</si>
  <si>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</si>
  <si>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</si>
  <si>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</si>
  <si>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</si>
  <si>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</si>
  <si>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</si>
  <si>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</si>
  <si>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</si>
  <si>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</si>
  <si>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</si>
  <si>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</si>
  <si>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</si>
  <si>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</si>
  <si>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</si>
  <si>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</si>
  <si>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</si>
  <si>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</si>
  <si>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</si>
  <si>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</si>
  <si>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</si>
  <si>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</si>
  <si>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</si>
  <si>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</si>
  <si>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</si>
  <si>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</si>
  <si>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</si>
  <si>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</si>
  <si>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</si>
  <si>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</si>
  <si>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</si>
  <si>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</si>
  <si>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</si>
  <si>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</si>
  <si>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</si>
  <si>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</si>
  <si>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</si>
  <si>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</si>
  <si>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</si>
  <si>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</si>
  <si>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</si>
  <si>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</si>
  <si>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</si>
  <si>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</si>
  <si>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</si>
  <si>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</si>
  <si>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</si>
  <si>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</si>
  <si>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</si>
  <si>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</si>
  <si>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</si>
  <si>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</si>
  <si>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</si>
  <si>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</si>
  <si>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</si>
  <si>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</si>
  <si>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</si>
  <si>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</si>
  <si>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</si>
  <si>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</si>
  <si>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</si>
  <si>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</si>
  <si>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</si>
  <si>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</si>
  <si>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</si>
  <si>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</si>
  <si>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</si>
  <si>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</si>
  <si>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</si>
  <si>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</si>
  <si>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</si>
  <si>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</si>
  <si>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</si>
  <si>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</si>
  <si>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</si>
  <si>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</si>
  <si>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</si>
  <si>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</si>
  <si>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</si>
  <si>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</si>
  <si>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</si>
  <si>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</si>
  <si>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</si>
  <si>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</si>
  <si>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</si>
  <si>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</si>
  <si>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</si>
  <si>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</si>
  <si>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</si>
  <si>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</si>
  <si>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</si>
  <si>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</si>
  <si>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</si>
  <si>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</si>
  <si>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</si>
  <si>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</si>
  <si>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</si>
  <si>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</si>
  <si>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</si>
  <si>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</si>
  <si>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</si>
  <si>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</si>
  <si>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</si>
  <si>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</si>
  <si>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</si>
  <si>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</si>
  <si>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</si>
  <si>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</si>
  <si>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</si>
  <si>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</si>
  <si>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</si>
  <si>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</si>
  <si>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</si>
  <si>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</si>
  <si>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</si>
  <si>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</si>
  <si>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</si>
  <si>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</si>
  <si>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</si>
  <si>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</si>
  <si>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</si>
  <si>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</si>
  <si>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</si>
  <si>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</si>
  <si>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</si>
  <si>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</si>
  <si>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</si>
  <si>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</si>
  <si>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</si>
  <si>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</si>
  <si>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</si>
  <si>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</si>
  <si>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</si>
  <si>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</si>
  <si>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</si>
  <si>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</si>
  <si>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</si>
  <si>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</si>
  <si>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</si>
  <si>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</si>
  <si>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</si>
  <si>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</si>
  <si>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</si>
  <si>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</si>
  <si>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</si>
  <si>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</si>
  <si>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</si>
  <si>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</si>
  <si>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</si>
  <si>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</si>
  <si>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</si>
  <si>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</si>
  <si>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</si>
  <si>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</si>
  <si>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</si>
  <si>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</si>
  <si>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</si>
  <si>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</si>
  <si>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</si>
  <si>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</si>
  <si>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</si>
  <si>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</si>
  <si>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</si>
  <si>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</si>
  <si>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</si>
  <si>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</si>
  <si>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</si>
  <si>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</si>
  <si>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</si>
  <si>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</si>
  <si>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</si>
  <si>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</si>
  <si>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</si>
  <si>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</si>
  <si>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</si>
  <si>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</si>
  <si>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</si>
  <si>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</si>
  <si>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</si>
  <si>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</si>
  <si>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</si>
  <si>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</si>
  <si>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</si>
  <si>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</si>
  <si>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</si>
  <si>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</si>
  <si>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</si>
  <si>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</si>
  <si>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</si>
  <si>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</si>
  <si>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</si>
  <si>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</si>
  <si>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</si>
  <si>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</si>
  <si>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</si>
  <si>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</si>
  <si>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</si>
  <si>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</si>
  <si>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</si>
  <si>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</si>
  <si>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</si>
  <si>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</si>
  <si>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</si>
  <si>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</si>
  <si>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</si>
  <si>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</si>
  <si>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</si>
  <si>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</si>
  <si>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</si>
  <si>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</si>
  <si>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</si>
  <si>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</si>
  <si>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</si>
  <si>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</si>
  <si>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</si>
  <si>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</si>
  <si>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</si>
  <si>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</si>
  <si>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</si>
  <si>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</si>
  <si>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</si>
  <si>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</si>
  <si>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</si>
  <si>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</si>
  <si>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</si>
  <si>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</si>
  <si>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</si>
  <si>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</si>
  <si>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</si>
  <si>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</si>
  <si>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</si>
  <si>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</si>
  <si>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</si>
  <si>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</si>
  <si>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</si>
  <si>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</si>
  <si>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</si>
  <si>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</si>
  <si>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</si>
  <si>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</si>
  <si>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</si>
  <si>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</si>
  <si>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</si>
  <si>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</si>
  <si>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</si>
  <si>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</si>
  <si>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</si>
  <si>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</si>
  <si>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</si>
  <si>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</si>
  <si>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</si>
  <si>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</si>
  <si>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</si>
  <si>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</si>
  <si>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</si>
  <si>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</si>
  <si>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</si>
  <si>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</si>
  <si>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</si>
  <si>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</si>
  <si>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</si>
  <si>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</si>
  <si>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</si>
  <si>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</si>
  <si>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</si>
  <si>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</si>
  <si>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</si>
  <si>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</si>
  <si>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</si>
  <si>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</si>
  <si>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</si>
  <si>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</si>
  <si>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</si>
  <si>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</si>
  <si>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</si>
  <si>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</si>
  <si>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</si>
  <si>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</si>
  <si>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</si>
  <si>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</si>
  <si>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</si>
  <si>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</si>
  <si>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</si>
  <si>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</si>
  <si>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</si>
  <si>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</si>
  <si>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</si>
  <si>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</si>
  <si>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</si>
  <si>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</si>
  <si>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</si>
  <si>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</si>
  <si>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</si>
  <si>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</si>
  <si>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</si>
  <si>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</si>
  <si>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</si>
  <si>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</si>
  <si>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</si>
  <si>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</si>
  <si>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</si>
  <si>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</si>
  <si>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</si>
  <si>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</si>
  <si>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</si>
  <si>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</si>
  <si>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</si>
  <si>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</si>
  <si>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</si>
  <si>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</si>
  <si>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</si>
  <si>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</si>
  <si>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</si>
  <si>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</si>
  <si>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</si>
  <si>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</si>
  <si>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</si>
  <si>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</si>
  <si>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</si>
  <si>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</si>
  <si>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</si>
  <si>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</si>
  <si>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</si>
  <si>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</si>
  <si>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</si>
  <si>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</si>
  <si>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</si>
  <si>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</si>
  <si>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</si>
  <si>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</si>
  <si>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</si>
  <si>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</si>
  <si>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</si>
  <si>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</si>
  <si>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</si>
  <si>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</si>
  <si>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</si>
  <si>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</si>
  <si>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</si>
  <si>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</si>
  <si>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</si>
  <si>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</si>
  <si>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</si>
  <si>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</si>
  <si>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</si>
  <si>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</si>
  <si>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</si>
  <si>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</si>
  <si>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</si>
  <si>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</si>
  <si>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</si>
  <si>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</si>
  <si>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</si>
  <si>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</si>
  <si>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</si>
  <si>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</si>
  <si>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</si>
  <si>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</si>
  <si>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</si>
  <si>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</si>
  <si>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</si>
  <si>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</si>
  <si>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</si>
  <si>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</si>
  <si>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</si>
  <si>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</si>
  <si>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</si>
  <si>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</si>
  <si>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</si>
  <si>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</si>
  <si>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</si>
  <si>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</si>
  <si>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</si>
  <si>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</si>
  <si>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</si>
  <si>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</si>
  <si>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</si>
  <si>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</si>
  <si>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</si>
  <si>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</si>
  <si>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</si>
  <si>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</si>
  <si>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</si>
  <si>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</si>
  <si>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</si>
  <si>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</si>
  <si>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</si>
  <si>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</si>
  <si>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</si>
  <si>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</si>
  <si>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</si>
  <si>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</si>
  <si>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</si>
  <si>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</si>
  <si>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</si>
  <si>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</si>
  <si>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</si>
  <si>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</si>
  <si>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</si>
  <si>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</si>
  <si>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</si>
  <si>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</si>
  <si>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</si>
  <si>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</si>
  <si>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</si>
  <si>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</si>
  <si>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</si>
  <si>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</si>
  <si>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</si>
  <si>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</si>
  <si>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</si>
  <si>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</si>
  <si>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</si>
  <si>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</si>
  <si>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</si>
  <si>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</si>
  <si>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</si>
  <si>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</si>
  <si>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</si>
  <si>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</si>
  <si>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</si>
  <si>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</si>
  <si>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</si>
  <si>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</si>
  <si>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</si>
  <si>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</si>
  <si>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</si>
  <si>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</si>
  <si>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</si>
  <si>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</si>
  <si>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</si>
  <si>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</si>
  <si>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</si>
  <si>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</si>
  <si>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</si>
  <si>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</si>
  <si>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</si>
  <si>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</si>
  <si>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</si>
  <si>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</si>
  <si>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</si>
  <si>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</si>
  <si>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</si>
  <si>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</si>
  <si>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</si>
  <si>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</si>
  <si>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</si>
  <si>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</si>
  <si>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</si>
  <si>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</si>
  <si>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</si>
  <si>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</si>
  <si>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</si>
  <si>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</si>
  <si>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</si>
  <si>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</si>
  <si>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</si>
  <si>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</si>
  <si>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</si>
  <si>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</si>
  <si>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</si>
  <si>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</si>
  <si>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</si>
  <si>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</si>
  <si>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</si>
  <si>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</si>
  <si>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</si>
  <si>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</si>
  <si>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</si>
  <si>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</si>
  <si>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</si>
  <si>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</si>
  <si>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</si>
  <si>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</si>
  <si>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</si>
  <si>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</si>
  <si>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</si>
  <si>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</si>
  <si>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</si>
  <si>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</si>
  <si>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</si>
  <si>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</si>
  <si>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</si>
  <si>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</si>
  <si>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</si>
  <si>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</si>
  <si>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</si>
  <si>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</si>
  <si>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</si>
  <si>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</si>
  <si>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</si>
  <si>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</si>
  <si>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</si>
  <si>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</si>
  <si>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</si>
  <si>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</si>
  <si>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</si>
  <si>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</si>
  <si>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</si>
  <si>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</si>
  <si>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</si>
  <si>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</si>
  <si>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</si>
  <si>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</si>
  <si>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</si>
  <si>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</si>
  <si>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</si>
  <si>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</si>
  <si>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</si>
  <si>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</si>
  <si>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</si>
  <si>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</si>
  <si>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</si>
  <si>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</si>
  <si>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</si>
  <si>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</si>
  <si>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</si>
  <si>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</si>
  <si>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</si>
  <si>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</si>
  <si>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</si>
  <si>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</si>
  <si>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</si>
  <si>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</si>
  <si>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</si>
  <si>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</si>
  <si>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</si>
  <si>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</si>
  <si>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</si>
  <si>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</si>
  <si>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</si>
  <si>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</si>
  <si>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</si>
  <si>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</si>
  <si>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</si>
  <si>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</si>
  <si>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</si>
  <si>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</si>
  <si>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</si>
  <si>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</si>
  <si>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</si>
  <si>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</si>
  <si>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</si>
  <si>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</si>
  <si>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</si>
  <si>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</si>
  <si>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</si>
  <si>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</si>
  <si>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</si>
  <si>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</si>
  <si>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</si>
  <si>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</si>
  <si>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</si>
  <si>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</si>
  <si>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</si>
  <si>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</si>
  <si>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</si>
  <si>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</si>
  <si>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</si>
  <si>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</si>
  <si>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</si>
  <si>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</si>
  <si>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</si>
  <si>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</si>
  <si>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</si>
  <si>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</si>
  <si>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</si>
  <si>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</si>
  <si>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</si>
  <si>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</si>
  <si>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</si>
  <si>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</si>
  <si>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</si>
  <si>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</si>
  <si>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</si>
  <si>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</si>
  <si>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</si>
  <si>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</si>
  <si>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</si>
  <si>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</si>
  <si>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</si>
  <si>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</si>
  <si>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</si>
  <si>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</si>
  <si>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</si>
  <si>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</si>
  <si>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</si>
  <si>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</si>
  <si>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</si>
  <si>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</si>
  <si>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</si>
  <si>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</si>
  <si>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</si>
  <si>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</si>
  <si>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</si>
  <si>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</si>
  <si>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</si>
  <si>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</si>
  <si>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</si>
  <si>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</si>
  <si>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</si>
  <si>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</si>
  <si>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</si>
  <si>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</si>
  <si>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</si>
  <si>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</si>
  <si>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</si>
  <si>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</si>
  <si>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</si>
  <si>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</si>
  <si>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</si>
  <si>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</si>
  <si>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</si>
  <si>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</si>
  <si>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</si>
  <si>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</si>
  <si>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</si>
  <si>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</si>
  <si>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</si>
  <si>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</si>
  <si>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</si>
  <si>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</si>
  <si>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</si>
  <si>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</si>
  <si>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</si>
  <si>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</si>
  <si>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</si>
  <si>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</si>
  <si>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</si>
  <si>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</si>
  <si>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</si>
  <si>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</si>
  <si>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</si>
  <si>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</si>
  <si>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</si>
  <si>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</si>
  <si>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</si>
  <si>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</si>
  <si>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</si>
  <si>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</si>
  <si>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</si>
  <si>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</si>
  <si>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</si>
  <si>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</si>
  <si>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</si>
  <si>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</si>
  <si>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</si>
  <si>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</si>
  <si>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</si>
  <si>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</si>
  <si>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</si>
  <si>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</si>
  <si>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</si>
  <si>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</si>
  <si>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</si>
  <si>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</si>
  <si>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</si>
  <si>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</si>
  <si>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</si>
  <si>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</si>
  <si>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</si>
  <si>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</si>
  <si>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</si>
  <si>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</si>
  <si>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</si>
  <si>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</si>
  <si>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</si>
  <si>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</si>
  <si>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</si>
  <si>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</si>
  <si>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</si>
  <si>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</si>
  <si>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</si>
  <si>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</si>
  <si>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</si>
  <si>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</si>
  <si>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</si>
  <si>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</si>
  <si>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</si>
  <si>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</si>
  <si>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</si>
  <si>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</si>
  <si>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</si>
  <si>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</si>
  <si>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</si>
  <si>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</si>
  <si>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</si>
  <si>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</si>
  <si>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</si>
  <si>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</si>
  <si>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</si>
  <si>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</si>
  <si>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</si>
  <si>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</si>
  <si>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</si>
  <si>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</si>
  <si>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</si>
  <si>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</si>
  <si>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</si>
  <si>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</si>
  <si>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</si>
  <si>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</si>
  <si>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</si>
  <si>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</si>
  <si>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</si>
  <si>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</si>
  <si>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</si>
  <si>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</si>
  <si>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</si>
  <si>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</si>
  <si>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</si>
  <si>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</si>
  <si>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</si>
  <si>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</si>
  <si>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</si>
  <si>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</si>
  <si>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</si>
  <si>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</si>
  <si>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</si>
  <si>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</si>
  <si>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</si>
  <si>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</si>
  <si>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</si>
  <si>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</si>
  <si>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</si>
  <si>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</si>
  <si>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</si>
  <si>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</si>
  <si>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</si>
  <si>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</si>
  <si>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</si>
  <si>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</si>
  <si>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</si>
  <si>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</si>
  <si>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</si>
  <si>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</si>
  <si>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</si>
  <si>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</si>
  <si>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</si>
  <si>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</si>
  <si>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</si>
  <si>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</si>
  <si>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</si>
  <si>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</si>
  <si>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</si>
  <si>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</si>
  <si>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</si>
  <si>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</si>
  <si>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</si>
  <si>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</si>
  <si>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</si>
  <si>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</si>
  <si>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</si>
  <si>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</si>
  <si>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</si>
  <si>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</si>
  <si>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</si>
  <si>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</si>
  <si>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</si>
  <si>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</si>
  <si>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</si>
  <si>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</si>
  <si>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</si>
  <si>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</si>
  <si>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</si>
  <si>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</si>
  <si>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</si>
  <si>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</si>
  <si>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</si>
  <si>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</si>
  <si>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</si>
  <si>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</si>
  <si>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</si>
  <si>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</si>
  <si>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</si>
  <si>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</si>
  <si>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</si>
  <si>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</si>
  <si>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</si>
  <si>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</si>
  <si>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</si>
  <si>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</si>
  <si>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</si>
  <si>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</si>
  <si>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</si>
  <si>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</si>
  <si>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</si>
  <si>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</si>
  <si>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</si>
  <si>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</si>
  <si>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</si>
  <si>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</si>
  <si>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</si>
  <si>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</si>
  <si>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</si>
  <si>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</si>
  <si>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</si>
  <si>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</si>
  <si>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</si>
  <si>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</si>
  <si>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</si>
  <si>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</si>
  <si>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</si>
  <si>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</si>
  <si>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</si>
  <si>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</si>
  <si>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</si>
  <si>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</si>
  <si>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</si>
  <si>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</si>
  <si>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</si>
  <si>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</si>
  <si>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</si>
  <si>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</si>
  <si>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</si>
  <si>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</si>
  <si>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</si>
  <si>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</si>
  <si>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</si>
  <si>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</si>
  <si>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</si>
  <si>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</si>
  <si>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</si>
  <si>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</si>
  <si>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</si>
  <si>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</si>
  <si>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</si>
  <si>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</si>
  <si>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</si>
  <si>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</si>
  <si>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</si>
  <si>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</si>
  <si>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</si>
  <si>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</si>
  <si>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</si>
  <si>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</si>
  <si>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</si>
  <si>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</si>
  <si>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</si>
  <si>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</si>
  <si>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</si>
  <si>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</si>
  <si>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</si>
  <si>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</si>
  <si>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</si>
  <si>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</si>
  <si>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</si>
  <si>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</si>
  <si>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</si>
  <si>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</si>
  <si>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</si>
  <si>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</si>
  <si>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</si>
  <si>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</si>
  <si>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</si>
  <si>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</si>
  <si>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</si>
  <si>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</si>
  <si>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</si>
  <si>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</si>
  <si>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</si>
  <si>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</si>
  <si>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</si>
  <si>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</si>
  <si>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</si>
  <si>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</si>
  <si>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</si>
  <si>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</si>
  <si>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</si>
  <si>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</si>
  <si>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</si>
  <si>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</si>
  <si>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</si>
  <si>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</si>
  <si>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</si>
  <si>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</si>
  <si>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</si>
  <si>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</si>
  <si>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</si>
  <si>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</si>
  <si>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</si>
  <si>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</si>
  <si>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</si>
  <si>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</si>
  <si>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</si>
  <si>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</si>
  <si>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</si>
  <si>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</si>
  <si>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</si>
  <si>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</si>
  <si>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</si>
  <si>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</si>
  <si>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</si>
  <si>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</si>
  <si>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</si>
  <si>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</si>
  <si>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</si>
  <si>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</si>
  <si>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</si>
  <si>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</si>
  <si>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</si>
  <si>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</si>
  <si>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</si>
  <si>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</si>
  <si>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</si>
  <si>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</si>
  <si>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</si>
  <si>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</si>
  <si>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</si>
  <si>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</si>
  <si>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</si>
  <si>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</si>
  <si>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</si>
  <si>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</si>
  <si>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</si>
  <si>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</si>
  <si>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</si>
  <si>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</si>
  <si>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</si>
  <si>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</si>
  <si>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</si>
  <si>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</si>
  <si>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</si>
  <si>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</si>
  <si>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</si>
  <si>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</si>
  <si>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</si>
  <si>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</si>
  <si>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</si>
  <si>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</si>
  <si>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</si>
  <si>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</si>
  <si>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</si>
  <si>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</si>
  <si>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</si>
  <si>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</si>
  <si>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</si>
  <si>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</si>
  <si>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</si>
  <si>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</si>
  <si>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</si>
  <si>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</si>
  <si>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</si>
  <si>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</si>
  <si>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</si>
  <si>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</si>
  <si>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</si>
  <si>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</si>
  <si>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</si>
  <si>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</si>
  <si>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</si>
  <si>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</si>
  <si>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</si>
  <si>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</si>
  <si>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</si>
  <si>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</si>
  <si>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</si>
  <si>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</si>
  <si>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</si>
  <si>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</si>
  <si>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</si>
  <si>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</si>
  <si>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</si>
  <si>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</si>
  <si>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</si>
  <si>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</si>
  <si>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</si>
  <si>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</si>
  <si>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</si>
  <si>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</si>
  <si>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</si>
  <si>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</si>
  <si>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</si>
  <si>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</si>
  <si>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</si>
  <si>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</si>
  <si>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</si>
  <si>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</si>
  <si>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</si>
  <si>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</si>
  <si>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</si>
  <si>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</si>
  <si>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</si>
  <si>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</si>
  <si>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</si>
  <si>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</si>
  <si>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</si>
  <si>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</si>
  <si>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</si>
  <si>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</si>
  <si>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</si>
  <si>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</si>
  <si>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</si>
  <si>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</si>
  <si>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</si>
  <si>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</si>
  <si>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</si>
  <si>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</si>
  <si>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</si>
  <si>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</si>
  <si>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</si>
  <si>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</si>
  <si>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</si>
  <si>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</si>
  <si>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</si>
  <si>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</si>
  <si>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</si>
  <si>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</si>
  <si>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</si>
  <si>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</si>
  <si>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</si>
  <si>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</si>
  <si>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</si>
  <si>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</si>
  <si>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</si>
  <si>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</si>
  <si>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</si>
  <si>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</si>
  <si>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</si>
  <si>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</si>
  <si>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</si>
  <si>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</si>
  <si>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</si>
  <si>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</si>
  <si>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</si>
  <si>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</si>
  <si>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</si>
  <si>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</si>
  <si>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</si>
  <si>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</si>
  <si>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</si>
  <si>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</si>
  <si>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</si>
  <si>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</si>
  <si>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</si>
  <si>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</si>
  <si>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</si>
  <si>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</si>
  <si>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</si>
  <si>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</si>
  <si>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</si>
  <si>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</si>
  <si>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</si>
  <si>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</si>
  <si>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</si>
  <si>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</si>
  <si>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</si>
  <si>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</si>
  <si>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</si>
  <si>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</si>
  <si>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</si>
  <si>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</si>
  <si>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</si>
  <si>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</si>
  <si>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</si>
  <si>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</si>
  <si>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</si>
  <si>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</si>
  <si>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</si>
  <si>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</si>
  <si>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</si>
  <si>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</si>
  <si>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</si>
  <si>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</si>
  <si>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</si>
  <si>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</si>
  <si>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</si>
  <si>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</si>
  <si>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</si>
  <si>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</si>
  <si>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</si>
  <si>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</si>
  <si>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</si>
  <si>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</si>
  <si>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</si>
  <si>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</si>
  <si>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</si>
  <si>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</si>
  <si>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</si>
  <si>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</si>
  <si>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</si>
  <si>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</si>
  <si>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</si>
  <si>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</si>
  <si>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</si>
  <si>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</si>
  <si>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</si>
  <si>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</si>
  <si>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</si>
  <si>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</si>
  <si>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</si>
  <si>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</si>
  <si>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</si>
  <si>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</si>
  <si>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</si>
  <si>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</si>
  <si>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</si>
  <si>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</si>
  <si>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</si>
  <si>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</si>
  <si>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</si>
  <si>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</si>
  <si>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</si>
  <si>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</si>
  <si>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</si>
  <si>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</si>
  <si>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</si>
  <si>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</si>
  <si>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</si>
  <si>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</si>
  <si>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</si>
  <si>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</si>
  <si>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</si>
  <si>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</si>
  <si>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</si>
  <si>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</si>
  <si>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</si>
  <si>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</si>
  <si>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</si>
  <si>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</si>
  <si>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</si>
  <si>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</si>
  <si>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</si>
  <si>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</si>
  <si>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</si>
  <si>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</si>
  <si>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</si>
  <si>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</si>
  <si>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</si>
  <si>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</si>
  <si>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</si>
  <si>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</si>
  <si>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</si>
  <si>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</si>
  <si>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</si>
  <si>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</si>
  <si>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</si>
  <si>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</si>
  <si>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</si>
  <si>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</si>
  <si>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</si>
  <si>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</si>
  <si>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</si>
  <si>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</si>
  <si>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</si>
  <si>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</si>
  <si>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</si>
  <si>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</si>
  <si>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</si>
  <si>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</si>
  <si>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</si>
  <si>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</si>
  <si>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</si>
  <si>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</si>
  <si>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</si>
  <si>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</si>
  <si>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</si>
  <si>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</si>
  <si>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</si>
  <si>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</si>
  <si>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</si>
  <si>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</si>
  <si>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</si>
  <si>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</si>
  <si>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</si>
  <si>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</si>
  <si>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</si>
  <si>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</si>
  <si>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</si>
  <si>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</si>
  <si>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</si>
  <si>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</si>
  <si>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</si>
  <si>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</si>
  <si>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</si>
  <si>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</si>
  <si>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</si>
  <si>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</si>
  <si>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</si>
  <si>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</si>
  <si>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</si>
  <si>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</si>
  <si>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</si>
  <si>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</si>
  <si>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</si>
  <si>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</si>
  <si>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</si>
  <si>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</si>
  <si>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</si>
  <si>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</si>
  <si>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</si>
  <si>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</si>
  <si>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</si>
  <si>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</si>
  <si>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</si>
  <si>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</si>
  <si>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</si>
  <si>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</si>
  <si>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</si>
  <si>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</si>
  <si>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</si>
  <si>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</si>
  <si>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</si>
  <si>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</si>
  <si>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</si>
  <si>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</si>
  <si>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</si>
  <si>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</si>
  <si>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</si>
  <si>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</si>
  <si>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</si>
  <si>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</si>
  <si>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</si>
  <si>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</si>
  <si>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</si>
  <si>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</si>
  <si>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</si>
  <si>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</si>
  <si>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</si>
  <si>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</si>
  <si>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</si>
  <si>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</si>
  <si>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</si>
  <si>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</si>
  <si>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</si>
  <si>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</si>
  <si>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</si>
  <si>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</si>
  <si>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</si>
  <si>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</si>
  <si>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</si>
  <si>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</si>
  <si>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</si>
  <si>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</si>
  <si>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</si>
  <si>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</si>
  <si>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</si>
  <si>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</si>
  <si>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</si>
  <si>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</si>
  <si>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</si>
  <si>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</si>
  <si>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</si>
  <si>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</si>
  <si>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</si>
  <si>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</si>
  <si>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</si>
  <si>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</si>
  <si>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</si>
  <si>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</si>
  <si>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</si>
  <si>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</si>
  <si>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</si>
  <si>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</si>
  <si>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</si>
  <si>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</si>
  <si>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</si>
  <si>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</si>
  <si>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</si>
  <si>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</si>
  <si>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</si>
  <si>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</si>
  <si>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</si>
  <si>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</si>
  <si>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</si>
  <si>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</si>
  <si>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</si>
  <si>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</si>
  <si>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</si>
  <si>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</si>
  <si>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</si>
  <si>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</si>
  <si>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</si>
  <si>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</si>
  <si>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</si>
  <si>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</si>
  <si>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</si>
  <si>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</si>
  <si>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</si>
  <si>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</si>
  <si>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</si>
  <si>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</si>
  <si>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</si>
  <si>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</si>
  <si>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</si>
  <si>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</si>
  <si>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</si>
  <si>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</si>
  <si>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</si>
  <si>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</si>
  <si>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</si>
  <si>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</si>
  <si>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</si>
  <si>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</si>
  <si>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</si>
  <si>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</si>
  <si>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</si>
  <si>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</si>
  <si>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</si>
  <si>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</si>
  <si>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</si>
  <si>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</si>
  <si>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</si>
  <si>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</si>
  <si>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</si>
  <si>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</si>
  <si>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</si>
  <si>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</si>
  <si>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</si>
  <si>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</si>
  <si>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</si>
  <si>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</si>
  <si>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</si>
  <si>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</si>
  <si>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</si>
  <si>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</si>
  <si>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</si>
  <si>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</si>
  <si>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</si>
  <si>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</si>
  <si>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</si>
  <si>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</si>
  <si>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</si>
  <si>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</si>
  <si>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</si>
  <si>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</si>
  <si>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</si>
  <si>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</si>
  <si>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</si>
  <si>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</si>
  <si>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</si>
  <si>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</si>
  <si>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</si>
  <si>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</si>
  <si>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</si>
  <si>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</si>
  <si>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</si>
  <si>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</si>
  <si>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</si>
  <si>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</si>
  <si>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</si>
  <si>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</si>
  <si>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</si>
  <si>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</si>
  <si>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</si>
  <si>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</si>
  <si>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</si>
  <si>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</si>
  <si>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</si>
  <si>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</si>
  <si>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</si>
  <si>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</si>
  <si>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</si>
  <si>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</si>
  <si>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</si>
  <si>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</si>
  <si>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</si>
  <si>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</si>
  <si>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</si>
  <si>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</si>
  <si>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</si>
  <si>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</si>
  <si>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</si>
  <si>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</si>
  <si>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</si>
  <si>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</si>
  <si>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</si>
  <si>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</si>
  <si>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</si>
  <si>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</si>
  <si>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</si>
  <si>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</si>
  <si>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</si>
  <si>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</si>
  <si>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</si>
  <si>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</si>
  <si>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</si>
  <si>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</si>
  <si>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</si>
  <si>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</si>
  <si>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</si>
  <si>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</si>
  <si>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</si>
  <si>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</si>
  <si>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</si>
  <si>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</si>
  <si>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</si>
  <si>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</si>
  <si>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</si>
  <si>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</si>
  <si>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</si>
  <si>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</si>
  <si>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</si>
  <si>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</si>
  <si>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</si>
  <si>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</si>
  <si>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</si>
  <si>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</si>
  <si>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</si>
  <si>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</si>
  <si>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</si>
  <si>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</si>
  <si>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</si>
  <si>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</si>
  <si>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</si>
  <si>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</si>
  <si>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</si>
  <si>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</si>
  <si>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</si>
  <si>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</si>
  <si>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</si>
  <si>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</si>
  <si>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</si>
  <si>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</si>
  <si>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</si>
  <si>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</si>
  <si>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</si>
  <si>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</si>
  <si>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</si>
  <si>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</si>
  <si>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</si>
  <si>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</si>
  <si>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</si>
  <si>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</si>
  <si>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</si>
  <si>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</si>
  <si>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</si>
  <si>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</si>
  <si>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</si>
  <si>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</si>
  <si>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</si>
  <si>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</si>
  <si>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</si>
  <si>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</si>
  <si>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</si>
  <si>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</si>
  <si>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</si>
  <si>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</si>
  <si>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</si>
  <si>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</si>
  <si>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</si>
  <si>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</si>
  <si>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</si>
  <si>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</si>
  <si>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</si>
  <si>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</si>
  <si>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</si>
  <si>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</si>
  <si>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</si>
  <si>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</si>
  <si>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</si>
  <si>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</si>
  <si>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</si>
  <si>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</si>
  <si>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</si>
  <si>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</si>
  <si>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</si>
  <si>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</si>
  <si>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</si>
  <si>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</si>
  <si>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</si>
  <si>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</si>
  <si>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</si>
  <si>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</si>
  <si>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</si>
  <si>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</si>
  <si>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</si>
  <si>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</si>
  <si>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</si>
  <si>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</si>
  <si>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</si>
  <si>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</si>
  <si>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</si>
  <si>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</si>
  <si>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</si>
  <si>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</si>
  <si>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</si>
  <si>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</si>
  <si>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</si>
  <si>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</si>
  <si>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</si>
  <si>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</si>
  <si>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</si>
  <si>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</si>
  <si>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</si>
  <si>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</si>
  <si>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</si>
  <si>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</si>
  <si>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</si>
  <si>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</si>
  <si>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</si>
  <si>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</si>
  <si>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</si>
  <si>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</si>
  <si>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</si>
  <si>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</si>
  <si>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</si>
  <si>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</si>
  <si>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</si>
  <si>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</si>
  <si>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</si>
  <si>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</si>
  <si>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</si>
  <si>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</si>
  <si>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</si>
  <si>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</si>
  <si>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</si>
  <si>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</si>
  <si>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</si>
  <si>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</si>
  <si>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</si>
  <si>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</si>
  <si>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</si>
  <si>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</si>
  <si>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</si>
  <si>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</si>
  <si>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</si>
  <si>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</si>
  <si>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</si>
  <si>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</si>
  <si>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</si>
  <si>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</si>
  <si>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</si>
  <si>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</si>
  <si>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</si>
  <si>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</si>
  <si>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</si>
  <si>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</si>
  <si>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</si>
  <si>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</si>
  <si>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</si>
  <si>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</si>
  <si>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</si>
  <si>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</si>
  <si>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</si>
  <si>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</si>
  <si>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</si>
  <si>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</si>
  <si>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</si>
  <si>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</si>
  <si>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</si>
  <si>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</si>
  <si>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</si>
  <si>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</si>
  <si>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</si>
  <si>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</si>
  <si>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</si>
  <si>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</si>
  <si>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</si>
  <si>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</si>
  <si>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</si>
  <si>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</si>
  <si>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</si>
  <si>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</si>
  <si>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</si>
  <si>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</si>
  <si>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</si>
  <si>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</si>
  <si>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</si>
  <si>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</si>
  <si>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</si>
  <si>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</si>
  <si>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</si>
  <si>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</si>
  <si>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</si>
  <si>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</si>
  <si>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</si>
  <si>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</si>
  <si>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</si>
  <si>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</si>
  <si>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</si>
  <si>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</si>
  <si>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</si>
  <si>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</si>
  <si>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</si>
  <si>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</si>
  <si>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</si>
  <si>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</si>
  <si>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</si>
  <si>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</si>
  <si>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</si>
  <si>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</si>
  <si>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</si>
  <si>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</si>
  <si>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</si>
  <si>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</si>
  <si>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</si>
  <si>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</si>
  <si>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</si>
  <si>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</si>
  <si>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</si>
  <si>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</si>
  <si>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</si>
  <si>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</si>
  <si>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</si>
  <si>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</si>
  <si>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</si>
  <si>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</si>
  <si>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</si>
  <si>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</si>
  <si>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</si>
  <si>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</si>
  <si>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</si>
  <si>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</si>
  <si>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</si>
  <si>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</si>
  <si>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</si>
  <si>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</si>
  <si>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</si>
  <si>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</si>
  <si>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</si>
  <si>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</si>
  <si>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</si>
  <si>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</si>
  <si>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</si>
  <si>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</si>
  <si>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</si>
  <si>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</si>
  <si>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</si>
  <si>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</si>
  <si>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</si>
  <si>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</si>
  <si>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</si>
  <si>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</si>
  <si>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</si>
  <si>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</si>
  <si>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</si>
  <si>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</si>
  <si>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</si>
  <si>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</si>
  <si>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</si>
  <si>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</si>
  <si>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</si>
  <si>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</si>
  <si>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</si>
  <si>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</si>
  <si>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</si>
  <si>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</si>
  <si>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</si>
  <si>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</si>
  <si>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</si>
  <si>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</si>
  <si>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</si>
  <si>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</si>
  <si>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</si>
  <si>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</si>
  <si>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</si>
  <si>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</si>
  <si>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</si>
  <si>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</si>
  <si>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</si>
  <si>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</si>
  <si>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</si>
  <si>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</si>
  <si>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</si>
  <si>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</si>
  <si>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</si>
  <si>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</si>
  <si>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</si>
  <si>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</si>
  <si>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</si>
  <si>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</si>
  <si>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</si>
  <si>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</si>
  <si>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</si>
  <si>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</si>
  <si>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</si>
  <si>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</si>
  <si>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</si>
  <si>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</si>
  <si>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</si>
  <si>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</si>
  <si>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</si>
  <si>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</si>
  <si>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</si>
  <si>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</si>
  <si>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</si>
  <si>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</si>
  <si>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</si>
  <si>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</si>
  <si>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</si>
  <si>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</si>
  <si>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</si>
  <si>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</si>
  <si>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</si>
  <si>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</si>
  <si>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</si>
  <si>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</si>
  <si>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</si>
  <si>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</si>
  <si>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</si>
  <si>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</si>
  <si>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</si>
  <si>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</si>
  <si>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</si>
  <si>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</si>
  <si>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</si>
  <si>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</si>
  <si>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</si>
  <si>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</si>
  <si>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</si>
  <si>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</si>
  <si>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</si>
  <si>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</si>
  <si>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</si>
  <si>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</si>
  <si>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</si>
  <si>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</si>
  <si>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</si>
  <si>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</si>
  <si>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</si>
  <si>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</si>
  <si>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</si>
  <si>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</si>
  <si>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</si>
  <si>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</si>
  <si>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</si>
  <si>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</si>
  <si>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</si>
  <si>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</si>
  <si>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</si>
  <si>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</si>
  <si>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</si>
  <si>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</si>
  <si>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</si>
  <si>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</si>
  <si>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</si>
  <si>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</si>
  <si>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</si>
  <si>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</si>
  <si>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</si>
  <si>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</si>
  <si>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</si>
  <si>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</si>
  <si>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</si>
  <si>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</si>
  <si>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</si>
  <si>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</si>
  <si>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</si>
  <si>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</si>
  <si>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</si>
  <si>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</si>
  <si>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</si>
  <si>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</si>
  <si>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</si>
  <si>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</si>
  <si>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</si>
  <si>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</si>
  <si>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</si>
  <si>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</si>
  <si>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</si>
  <si>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</si>
  <si>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</si>
  <si>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</si>
  <si>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</si>
  <si>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</si>
  <si>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</si>
  <si>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</si>
  <si>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</si>
  <si>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</si>
  <si>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</si>
  <si>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</si>
  <si>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</si>
  <si>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</si>
  <si>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</si>
  <si>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</si>
  <si>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</si>
  <si>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</si>
  <si>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</si>
  <si>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</si>
  <si>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</si>
  <si>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</si>
  <si>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</si>
  <si>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</si>
  <si>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</si>
  <si>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</si>
  <si>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</si>
  <si>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</si>
  <si>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</si>
  <si>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</si>
  <si>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</si>
  <si>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</si>
  <si>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</si>
  <si>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</si>
  <si>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</si>
  <si>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</si>
  <si>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</si>
  <si>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</si>
  <si>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</si>
  <si>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</si>
  <si>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</si>
  <si>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</si>
  <si>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</si>
  <si>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</si>
  <si>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</si>
  <si>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</si>
  <si>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</si>
  <si>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</si>
  <si>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</si>
  <si>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</si>
  <si>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</si>
  <si>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</si>
  <si>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</si>
  <si>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</si>
  <si>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</si>
  <si>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</si>
  <si>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</si>
  <si>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</si>
  <si>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</si>
  <si>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</si>
  <si>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</si>
  <si>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</si>
  <si>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</si>
  <si>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</si>
  <si>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</si>
  <si>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</si>
  <si>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</si>
  <si>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</si>
  <si>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</si>
  <si>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</si>
  <si>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</si>
  <si>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</si>
  <si>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</si>
  <si>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</si>
  <si>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</si>
  <si>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</si>
  <si>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</si>
  <si>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</si>
  <si>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</si>
  <si>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</si>
  <si>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</si>
  <si>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</si>
  <si>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</si>
  <si>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</si>
  <si>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</si>
  <si>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</si>
  <si>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</si>
  <si>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</si>
  <si>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</si>
  <si>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</si>
  <si>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</si>
  <si>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</si>
  <si>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</si>
  <si>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</si>
  <si>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</si>
  <si>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</si>
  <si>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</si>
  <si>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</si>
  <si>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</si>
  <si>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</si>
  <si>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</si>
  <si>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</si>
  <si>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</si>
  <si>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</si>
  <si>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</si>
  <si>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</si>
  <si>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</si>
  <si>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</si>
  <si>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</si>
  <si>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</si>
  <si>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</si>
  <si>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</si>
  <si>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</si>
  <si>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</si>
  <si>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</si>
  <si>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</si>
  <si>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</si>
  <si>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</si>
  <si>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</si>
  <si>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</si>
  <si>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</si>
  <si>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</si>
  <si>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</si>
  <si>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</si>
  <si>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</si>
  <si>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</si>
  <si>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</si>
  <si>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</si>
  <si>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</si>
  <si>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</si>
  <si>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</si>
  <si>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</si>
  <si>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</si>
  <si>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</si>
  <si>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</si>
  <si>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</si>
  <si>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</si>
  <si>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</si>
  <si>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</si>
  <si>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</si>
  <si>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</si>
  <si>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</si>
  <si>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</si>
  <si>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</si>
  <si>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</si>
  <si>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</si>
  <si>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</si>
  <si>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</si>
  <si>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</si>
  <si>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</si>
  <si>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</si>
  <si>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</si>
  <si>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</si>
  <si>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</si>
  <si>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</si>
  <si>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</si>
  <si>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</si>
  <si>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</si>
  <si>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</si>
  <si>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</si>
  <si>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</si>
  <si>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</si>
  <si>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</si>
  <si>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</si>
  <si>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</si>
  <si>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</si>
  <si>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</si>
  <si>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</si>
  <si>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</si>
  <si>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</si>
  <si>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</si>
  <si>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</si>
  <si>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</si>
  <si>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</si>
  <si>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</si>
  <si>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</si>
  <si>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</si>
  <si>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</si>
  <si>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</si>
  <si>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</si>
  <si>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</si>
  <si>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</si>
  <si>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</si>
  <si>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</si>
  <si>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</si>
  <si>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</si>
  <si>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</si>
  <si>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</si>
  <si>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</si>
  <si>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</si>
  <si>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</si>
  <si>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</si>
  <si>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</si>
  <si>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</si>
  <si>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</si>
  <si>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</si>
  <si>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</si>
  <si>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</si>
  <si>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</si>
  <si>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</si>
  <si>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</si>
  <si>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</si>
  <si>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</si>
  <si>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</si>
  <si>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</si>
  <si>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</si>
  <si>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</si>
  <si>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</si>
  <si>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</si>
  <si>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</si>
  <si>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</si>
  <si>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</si>
  <si>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</si>
  <si>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</si>
  <si>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</si>
  <si>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</si>
  <si>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</si>
  <si>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</si>
  <si>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</si>
  <si>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</si>
  <si>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</si>
  <si>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</si>
  <si>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</si>
  <si>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</si>
  <si>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</si>
  <si>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</si>
  <si>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</si>
  <si>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</si>
  <si>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</si>
  <si>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</si>
  <si>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</si>
  <si>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</si>
  <si>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</si>
  <si>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</si>
  <si>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</si>
  <si>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</si>
  <si>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</si>
  <si>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</si>
  <si>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</si>
  <si>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</si>
  <si>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</si>
  <si>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</si>
  <si>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</si>
  <si>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</si>
  <si>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</si>
  <si>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</si>
  <si>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</si>
  <si>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</si>
  <si>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</si>
  <si>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</si>
  <si>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</si>
  <si>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</si>
  <si>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</si>
  <si>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</si>
  <si>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</si>
  <si>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</si>
  <si>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</si>
  <si>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</si>
  <si>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</si>
  <si>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</si>
  <si>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</si>
  <si>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</si>
  <si>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</si>
  <si>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</si>
  <si>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</si>
  <si>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</si>
  <si>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</si>
  <si>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</si>
  <si>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</si>
  <si>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</si>
  <si>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</si>
  <si>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</si>
  <si>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</si>
  <si>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</si>
  <si>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</si>
  <si>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</si>
  <si>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</si>
  <si>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</si>
  <si>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</si>
  <si>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</si>
  <si>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</si>
  <si>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</si>
  <si>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</si>
  <si>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</si>
  <si>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</si>
  <si>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</si>
  <si>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</si>
  <si>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</si>
  <si>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</si>
  <si>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</si>
  <si>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</si>
  <si>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</si>
  <si>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</si>
  <si>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</si>
  <si>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</si>
  <si>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</si>
  <si>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</si>
  <si>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</si>
  <si>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</si>
  <si>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</si>
  <si>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</si>
  <si>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</si>
  <si>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</si>
  <si>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</si>
  <si>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</si>
  <si>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</si>
  <si>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</si>
  <si>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</si>
  <si>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</si>
  <si>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</si>
  <si>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</si>
  <si>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</si>
  <si>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</si>
  <si>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</si>
  <si>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</si>
  <si>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</si>
  <si>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</si>
  <si>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</si>
  <si>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</si>
  <si>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</si>
  <si>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</si>
  <si>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</si>
  <si>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</si>
  <si>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</si>
  <si>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</si>
  <si>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</si>
  <si>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</si>
  <si>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</si>
  <si>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</si>
  <si>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</si>
  <si>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</si>
  <si>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</si>
  <si>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</si>
  <si>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</si>
  <si>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</si>
  <si>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</si>
  <si>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</si>
  <si>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</si>
  <si>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</si>
  <si>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</si>
  <si>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</si>
  <si>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</si>
  <si>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</si>
  <si>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</si>
  <si>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</si>
  <si>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</si>
  <si>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</si>
  <si>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</si>
  <si>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</si>
  <si>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</si>
  <si>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</si>
  <si>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</si>
  <si>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</si>
  <si>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</si>
  <si>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</si>
  <si>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</si>
  <si>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</si>
  <si>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</si>
  <si>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</si>
  <si>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</si>
  <si>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</si>
  <si>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</si>
  <si>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</si>
  <si>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</si>
  <si>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</si>
  <si>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</si>
  <si>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</si>
  <si>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</si>
  <si>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</si>
  <si>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</si>
  <si>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</si>
  <si>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</si>
  <si>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</si>
  <si>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</si>
  <si>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</si>
  <si>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</si>
  <si>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</si>
  <si>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</si>
  <si>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</si>
  <si>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</si>
  <si>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</si>
  <si>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</si>
  <si>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</si>
  <si>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</si>
  <si>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</si>
  <si>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</si>
  <si>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</si>
  <si>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</si>
  <si>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</si>
  <si>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</si>
  <si>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</si>
  <si>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</si>
  <si>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</si>
  <si>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</si>
  <si>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</si>
  <si>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</si>
  <si>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</si>
  <si>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</si>
  <si>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</si>
  <si>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</si>
  <si>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</si>
  <si>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</si>
  <si>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</si>
  <si>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</si>
  <si>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</si>
  <si>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</si>
  <si>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</si>
  <si>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</si>
  <si>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</si>
  <si>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</si>
  <si>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</si>
  <si>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</si>
  <si>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</si>
  <si>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</si>
  <si>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</si>
  <si>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</si>
  <si>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</si>
  <si>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</si>
  <si>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</si>
  <si>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</si>
  <si>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</si>
  <si>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</si>
  <si>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</si>
  <si>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</si>
  <si>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</si>
  <si>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</si>
  <si>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</si>
  <si>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</si>
  <si>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</si>
  <si>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</si>
  <si>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</si>
  <si>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</si>
  <si>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</si>
  <si>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</si>
  <si>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</si>
  <si>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</si>
  <si>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</si>
  <si>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</si>
  <si>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</si>
  <si>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</si>
  <si>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</si>
  <si>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</si>
  <si>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</si>
  <si>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</si>
  <si>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</si>
  <si>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</si>
  <si>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</si>
  <si>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</si>
  <si>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</si>
  <si>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</si>
  <si>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</si>
  <si>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</si>
  <si>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</si>
  <si>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</si>
  <si>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</si>
  <si>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</si>
  <si>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</si>
  <si>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</si>
  <si>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</si>
  <si>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</si>
  <si>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</si>
  <si>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</si>
  <si>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</si>
  <si>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</si>
  <si>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</si>
  <si>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</si>
  <si>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</si>
  <si>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</si>
  <si>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</si>
  <si>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</si>
  <si>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</si>
  <si>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</si>
  <si>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</si>
  <si>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</si>
  <si>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</si>
  <si>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</si>
  <si>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</si>
  <si>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</si>
  <si>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</si>
  <si>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</si>
  <si>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</si>
  <si>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</si>
  <si>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</si>
  <si>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</si>
  <si>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</si>
  <si>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</si>
  <si>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</si>
  <si>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</si>
  <si>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</si>
  <si>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</si>
  <si>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</si>
  <si>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</si>
  <si>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</si>
  <si>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</si>
  <si>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</si>
  <si>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</si>
  <si>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</si>
  <si>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</si>
  <si>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</si>
  <si>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</si>
  <si>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</si>
  <si>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</si>
  <si>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</si>
  <si>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</si>
  <si>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</si>
  <si>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</si>
  <si>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</si>
  <si>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</si>
  <si>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</si>
  <si>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</si>
  <si>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</si>
  <si>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</si>
  <si>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</si>
  <si>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</si>
  <si>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</si>
  <si>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</si>
  <si>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</si>
  <si>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</si>
  <si>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</si>
  <si>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</si>
  <si>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</si>
  <si>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</si>
  <si>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</si>
  <si>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</si>
  <si>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</si>
  <si>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</si>
  <si>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</si>
  <si>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</si>
  <si>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</si>
  <si>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</si>
  <si>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</si>
  <si>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</si>
  <si>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</si>
  <si>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</si>
  <si>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</si>
  <si>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</si>
  <si>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</si>
  <si>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</si>
  <si>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</si>
  <si>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</si>
  <si>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</si>
  <si>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</si>
  <si>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</si>
  <si>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</si>
  <si>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</si>
  <si>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</si>
  <si>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</si>
  <si>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</si>
  <si>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</si>
  <si>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</si>
  <si>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</si>
  <si>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</si>
  <si>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</si>
  <si>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</si>
  <si>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</si>
  <si>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</si>
  <si>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</si>
  <si>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</si>
  <si>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</si>
  <si>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</si>
  <si>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</si>
  <si>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</si>
  <si>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</si>
  <si>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</si>
  <si>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</si>
  <si>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</si>
  <si>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</si>
  <si>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</si>
  <si>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</si>
  <si>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</si>
  <si>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</si>
  <si>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</si>
  <si>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</si>
  <si>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</si>
  <si>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</si>
  <si>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</si>
  <si>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</si>
  <si>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</si>
  <si>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</si>
  <si>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</si>
  <si>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</si>
  <si>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</si>
  <si>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</si>
  <si>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</si>
  <si>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</si>
  <si>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</si>
  <si>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</si>
  <si>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</si>
  <si>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</si>
  <si>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</si>
  <si>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</si>
  <si>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</si>
  <si>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</si>
  <si>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</si>
  <si>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</si>
  <si>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</si>
  <si>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</si>
  <si>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</si>
  <si>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</si>
  <si>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</si>
  <si>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</si>
  <si>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</si>
  <si>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</si>
  <si>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</si>
  <si>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</si>
  <si>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</si>
  <si>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</si>
  <si>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</si>
  <si>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</si>
  <si>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</si>
  <si>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</si>
  <si>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</si>
  <si>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</si>
  <si>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</si>
  <si>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</si>
  <si>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</si>
  <si>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</si>
  <si>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</si>
  <si>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</si>
  <si>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</si>
  <si>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</si>
  <si>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</si>
  <si>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</si>
  <si>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</si>
  <si>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</si>
  <si>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</si>
  <si>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</si>
  <si>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</si>
  <si>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</si>
  <si>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</si>
  <si>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</si>
  <si>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</si>
  <si>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</si>
  <si>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</si>
  <si>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</si>
  <si>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</si>
  <si>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</si>
  <si>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</si>
  <si>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</si>
  <si>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</si>
  <si>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</si>
  <si>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</si>
  <si>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</si>
  <si>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</si>
  <si>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</si>
  <si>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</si>
  <si>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</si>
  <si>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</si>
  <si>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</si>
  <si>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</si>
  <si>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</si>
  <si>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</si>
  <si>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</si>
  <si>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</si>
  <si>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</si>
  <si>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</si>
  <si>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</si>
  <si>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</si>
  <si>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</si>
  <si>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</si>
  <si>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</si>
  <si>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</si>
  <si>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</si>
  <si>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</si>
  <si>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</si>
  <si>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</si>
  <si>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</si>
  <si>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</si>
  <si>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</si>
  <si>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</si>
  <si>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</si>
  <si>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</si>
  <si>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</si>
  <si>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</si>
  <si>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</si>
  <si>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</si>
  <si>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</si>
  <si>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</si>
  <si>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</si>
  <si>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</si>
  <si>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</si>
  <si>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</si>
  <si>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</si>
  <si>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</si>
  <si>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</si>
  <si>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</si>
  <si>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</si>
  <si>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</si>
  <si>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</si>
  <si>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</si>
  <si>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</si>
  <si>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</si>
  <si>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</si>
  <si>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</si>
  <si>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</si>
  <si>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</si>
  <si>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</si>
  <si>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</si>
  <si>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</si>
  <si>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</si>
  <si>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</si>
  <si>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</si>
  <si>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</si>
  <si>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</si>
  <si>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</si>
  <si>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</si>
  <si>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</si>
  <si>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</si>
  <si>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</si>
  <si>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</si>
  <si>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</si>
  <si>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</si>
  <si>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</si>
  <si>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</si>
  <si>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</si>
  <si>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</si>
  <si>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</si>
  <si>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</si>
  <si>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</si>
  <si>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</si>
  <si>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</si>
  <si>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</si>
  <si>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</si>
  <si>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</si>
  <si>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</si>
  <si>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</si>
  <si>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</si>
  <si>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</si>
  <si>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</si>
  <si>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</si>
  <si>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</si>
  <si>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</si>
  <si>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</si>
  <si>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</si>
  <si>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</si>
  <si>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</si>
  <si>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</si>
  <si>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</si>
  <si>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</si>
  <si>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</si>
  <si>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</si>
  <si>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</si>
  <si>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</si>
  <si>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</si>
  <si>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</si>
  <si>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</si>
  <si>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</si>
  <si>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</si>
  <si>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</si>
  <si>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</si>
  <si>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</si>
  <si>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</si>
  <si>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</si>
  <si>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</si>
  <si>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</si>
  <si>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</si>
  <si>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</si>
  <si>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</si>
  <si>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</si>
  <si>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</si>
  <si>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</si>
  <si>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</si>
  <si>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</si>
  <si>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</si>
  <si>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</si>
  <si>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</si>
  <si>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</si>
  <si>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</si>
  <si>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</si>
  <si>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</si>
  <si>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</si>
  <si>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</si>
  <si>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</si>
  <si>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</si>
  <si>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</si>
  <si>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</si>
  <si>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</si>
  <si>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</si>
  <si>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</si>
  <si>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</si>
  <si>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</si>
  <si>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</si>
  <si>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</si>
  <si>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</si>
  <si>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</si>
  <si>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</si>
  <si>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</si>
  <si>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</si>
  <si>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</si>
  <si>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</si>
  <si>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</si>
  <si>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</si>
  <si>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</si>
  <si>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</si>
  <si>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</si>
  <si>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</si>
  <si>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</si>
  <si>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</si>
  <si>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</si>
  <si>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</si>
  <si>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</si>
  <si>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</si>
  <si>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</si>
  <si>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</si>
  <si>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</si>
  <si>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</si>
  <si>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</si>
  <si>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</si>
  <si>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</si>
  <si>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</si>
  <si>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</si>
  <si>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</si>
  <si>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</si>
  <si>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</si>
  <si>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</si>
  <si>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</si>
  <si>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</si>
  <si>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</si>
  <si>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</si>
  <si>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</si>
  <si>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</si>
  <si>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</si>
  <si>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</si>
  <si>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</si>
  <si>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</si>
  <si>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</si>
  <si>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</si>
  <si>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</si>
  <si>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</si>
  <si>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</si>
  <si>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</si>
  <si>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</si>
  <si>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</si>
  <si>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</si>
  <si>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</si>
  <si>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</si>
  <si>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</si>
  <si>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</si>
  <si>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</si>
  <si>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</si>
  <si>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</si>
  <si>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</si>
  <si>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</si>
  <si>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</si>
  <si>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</si>
  <si>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</si>
  <si>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</si>
  <si>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</si>
  <si>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</si>
  <si>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</si>
  <si>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</si>
  <si>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</si>
  <si>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</si>
  <si>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</si>
  <si>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</si>
  <si>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</si>
  <si>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</si>
  <si>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</si>
  <si>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</si>
  <si>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</si>
  <si>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</si>
  <si>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</si>
  <si>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</si>
  <si>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</si>
  <si>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</si>
  <si>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</si>
  <si>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</si>
  <si>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</si>
  <si>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</si>
  <si>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</si>
  <si>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</si>
  <si>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</si>
  <si>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</si>
  <si>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</si>
  <si>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</si>
  <si>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</si>
  <si>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</si>
  <si>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</si>
  <si>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</si>
  <si>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</si>
  <si>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</si>
  <si>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</si>
  <si>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</si>
  <si>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</si>
  <si>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</si>
  <si>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</si>
  <si>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</si>
  <si>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</si>
  <si>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</si>
  <si>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</si>
  <si>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</si>
  <si>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</si>
  <si>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</si>
  <si>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</si>
  <si>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</si>
  <si>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</si>
  <si>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</si>
  <si>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</si>
  <si>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</si>
  <si>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</si>
  <si>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</si>
  <si>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</si>
  <si>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</si>
  <si>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</si>
  <si>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</si>
  <si>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</si>
  <si>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</si>
  <si>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</si>
  <si>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</si>
  <si>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</si>
  <si>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</si>
  <si>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</si>
  <si>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</si>
  <si>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</si>
  <si>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</si>
  <si>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</si>
  <si>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</si>
  <si>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</si>
  <si>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</si>
  <si>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</si>
  <si>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</si>
  <si>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</si>
  <si>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</si>
  <si>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</si>
  <si>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</si>
  <si>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</si>
  <si>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</si>
  <si>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</si>
  <si>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</si>
  <si>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</si>
  <si>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</si>
  <si>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</si>
  <si>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</si>
  <si>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</si>
  <si>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</si>
  <si>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</si>
  <si>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</si>
  <si>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</si>
  <si>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</si>
  <si>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</si>
  <si>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</si>
  <si>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</si>
  <si>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</si>
  <si>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</si>
  <si>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</si>
  <si>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</si>
  <si>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</si>
  <si>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</si>
  <si>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</si>
  <si>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</si>
  <si>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</si>
  <si>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</si>
  <si>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</si>
  <si>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</si>
  <si>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</si>
  <si>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</si>
  <si>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</si>
  <si>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</si>
  <si>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</si>
  <si>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</si>
  <si>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</si>
  <si>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</si>
  <si>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</si>
  <si>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</si>
  <si>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</si>
  <si>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</si>
  <si>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</si>
  <si>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</si>
  <si>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</si>
  <si>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</si>
  <si>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</si>
  <si>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</si>
  <si>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</si>
  <si>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</si>
  <si>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</si>
  <si>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</si>
  <si>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</si>
  <si>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</si>
  <si>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</si>
  <si>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</si>
  <si>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</si>
  <si>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</si>
  <si>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</si>
  <si>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</si>
  <si>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</si>
  <si>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</si>
  <si>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</si>
  <si>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</si>
  <si>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</si>
  <si>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</si>
  <si>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</si>
  <si>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</si>
  <si>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</si>
  <si>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</si>
  <si>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</si>
  <si>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</si>
  <si>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</si>
  <si>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</si>
  <si>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</si>
  <si>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</si>
  <si>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</si>
  <si>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</si>
  <si>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</si>
  <si>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</si>
  <si>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</si>
  <si>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</si>
  <si>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</si>
  <si>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</si>
  <si>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</si>
  <si>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</si>
  <si>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</si>
  <si>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</si>
  <si>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</si>
  <si>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</si>
  <si>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</si>
  <si>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</si>
  <si>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</si>
  <si>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</si>
  <si>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</si>
  <si>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</si>
  <si>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</si>
  <si>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</si>
  <si>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</si>
  <si>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</si>
  <si>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</si>
  <si>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</si>
  <si>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</si>
  <si>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</si>
  <si>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</si>
  <si>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</si>
  <si>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</si>
  <si>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</si>
  <si>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</si>
  <si>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</si>
  <si>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</si>
  <si>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</si>
  <si>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</si>
  <si>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</si>
  <si>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</si>
  <si>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</si>
  <si>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</si>
  <si>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</si>
  <si>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</si>
  <si>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</si>
  <si>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</si>
  <si>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</si>
  <si>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</si>
  <si>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</si>
  <si>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</si>
  <si>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</si>
  <si>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</si>
  <si>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</si>
  <si>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</si>
  <si>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</si>
  <si>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</si>
  <si>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</si>
  <si>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</si>
  <si>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</si>
  <si>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</si>
  <si>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</si>
  <si>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</si>
  <si>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</si>
  <si>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</si>
  <si>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</si>
  <si>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</si>
  <si>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</si>
  <si>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</si>
  <si>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</si>
  <si>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</si>
  <si>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</si>
  <si>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</si>
  <si>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</si>
  <si>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</si>
  <si>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</si>
  <si>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</si>
  <si>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</si>
  <si>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</si>
  <si>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</si>
  <si>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</si>
  <si>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</si>
  <si>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</si>
  <si>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</si>
  <si>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</si>
  <si>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</si>
  <si>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</si>
  <si>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</si>
  <si>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</si>
  <si>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</si>
  <si>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</si>
  <si>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</si>
  <si>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</si>
  <si>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</si>
  <si>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</si>
  <si>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</si>
  <si>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</si>
  <si>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</si>
  <si>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</si>
  <si>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</si>
  <si>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</si>
  <si>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</si>
  <si>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</si>
  <si>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</si>
  <si>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</si>
  <si>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</si>
  <si>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</si>
  <si>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</si>
  <si>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</si>
  <si>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</si>
  <si>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</si>
  <si>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</si>
  <si>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</si>
  <si>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</si>
  <si>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</si>
  <si>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</si>
  <si>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</si>
  <si>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</si>
  <si>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</si>
  <si>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</si>
  <si>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</si>
  <si>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</si>
  <si>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</si>
  <si>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</si>
  <si>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</si>
  <si>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</si>
  <si>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</si>
  <si>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</si>
  <si>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</si>
  <si>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</si>
  <si>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</si>
  <si>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</si>
  <si>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</si>
  <si>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</si>
  <si>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</si>
  <si>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</si>
  <si>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</si>
  <si>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</si>
  <si>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</si>
  <si>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</si>
  <si>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</si>
  <si>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</si>
  <si>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</si>
  <si>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</si>
  <si>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</si>
  <si>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</si>
  <si>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</si>
  <si>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</si>
  <si>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</si>
  <si>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</si>
  <si>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</si>
  <si>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</si>
  <si>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</si>
  <si>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</si>
  <si>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</si>
  <si>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</si>
  <si>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</si>
  <si>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</si>
  <si>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</si>
  <si>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</si>
  <si>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</si>
  <si>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</si>
  <si>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</si>
  <si>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</si>
  <si>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</si>
  <si>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</si>
  <si>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</si>
  <si>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</si>
  <si>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</si>
  <si>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</si>
  <si>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</si>
  <si>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</si>
  <si>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</si>
  <si>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</si>
  <si>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</si>
  <si>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</si>
  <si>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</si>
  <si>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</si>
  <si>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</si>
  <si>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</si>
  <si>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</si>
  <si>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</si>
  <si>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</si>
  <si>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</si>
  <si>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</si>
  <si>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</si>
  <si>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</si>
  <si>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</si>
  <si>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</si>
  <si>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</si>
  <si>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</si>
  <si>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</si>
  <si>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</si>
  <si>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</si>
  <si>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</si>
  <si>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</si>
  <si>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</si>
  <si>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</si>
  <si>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</si>
  <si>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</si>
  <si>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</si>
  <si>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</si>
  <si>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</si>
  <si>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</si>
  <si>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</si>
  <si>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</si>
  <si>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</si>
  <si>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</si>
  <si>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</si>
  <si>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</si>
  <si>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</si>
  <si>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</si>
  <si>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</si>
  <si>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</si>
  <si>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</si>
  <si>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</si>
  <si>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</si>
  <si>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</si>
  <si>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</si>
  <si>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</si>
  <si>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</si>
  <si>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</si>
  <si>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</si>
  <si>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</si>
  <si>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</si>
  <si>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</si>
  <si>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</si>
  <si>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</si>
  <si>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</si>
  <si>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</si>
  <si>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</si>
  <si>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</si>
  <si>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</si>
  <si>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</si>
  <si>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</si>
  <si>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</si>
  <si>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</si>
  <si>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</si>
  <si>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</si>
  <si>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</si>
  <si>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</si>
  <si>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</si>
  <si>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</si>
  <si>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</si>
  <si>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</si>
  <si>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</si>
  <si>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</si>
  <si>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</si>
  <si>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</si>
  <si>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</si>
  <si>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</si>
  <si>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</si>
  <si>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</si>
  <si>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</si>
  <si>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</si>
  <si>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</si>
  <si>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</si>
  <si>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</si>
  <si>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</si>
  <si>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</si>
  <si>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</si>
  <si>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</si>
  <si>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</si>
  <si>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</si>
  <si>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</si>
  <si>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</si>
  <si>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</si>
  <si>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</si>
  <si>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</si>
  <si>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</si>
  <si>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</si>
  <si>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</si>
  <si>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</si>
  <si>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</si>
  <si>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</si>
  <si>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</si>
  <si>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</si>
  <si>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</si>
  <si>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</si>
  <si>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</si>
  <si>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</si>
  <si>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</si>
  <si>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</si>
  <si>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</si>
  <si>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</si>
  <si>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</si>
  <si>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</si>
  <si>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</si>
  <si>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</si>
  <si>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</si>
  <si>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</si>
  <si>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</si>
  <si>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</si>
  <si>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</si>
  <si>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</si>
  <si>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</si>
  <si>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</si>
  <si>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</si>
  <si>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</si>
  <si>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</si>
  <si>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</si>
  <si>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</si>
  <si>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</si>
  <si>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</si>
  <si>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</si>
  <si>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</si>
  <si>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</si>
  <si>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</si>
  <si>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</si>
  <si>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</si>
  <si>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</si>
  <si>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</si>
  <si>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</si>
  <si>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</si>
  <si>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</si>
  <si>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</si>
  <si>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</si>
  <si>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</si>
  <si>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</si>
  <si>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</si>
  <si>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</si>
  <si>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</si>
  <si>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</si>
  <si>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</si>
  <si>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</si>
  <si>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</si>
  <si>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</si>
  <si>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</si>
  <si>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</si>
  <si>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</si>
  <si>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</si>
  <si>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</si>
  <si>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</si>
  <si>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</si>
  <si>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</si>
  <si>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</si>
  <si>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</si>
  <si>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</si>
  <si>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</si>
  <si>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</si>
  <si>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</si>
  <si>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</si>
  <si>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</si>
  <si>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</si>
  <si>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</si>
  <si>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</si>
  <si>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</si>
  <si>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</si>
  <si>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</si>
  <si>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</si>
  <si>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</si>
  <si>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</si>
  <si>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</si>
  <si>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</si>
  <si>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</si>
  <si>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</si>
  <si>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</si>
  <si>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</si>
  <si>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</si>
  <si>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</si>
  <si>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</si>
  <si>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</si>
  <si>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</si>
  <si>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</si>
  <si>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</si>
  <si>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</si>
  <si>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</si>
  <si>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</si>
  <si>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</si>
  <si>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</si>
  <si>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</si>
  <si>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</si>
  <si>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</si>
  <si>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</si>
  <si>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</si>
  <si>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</si>
  <si>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</si>
  <si>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</si>
  <si>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</si>
  <si>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</si>
  <si>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</si>
  <si>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</si>
  <si>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</si>
  <si>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</si>
  <si>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</si>
  <si>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</si>
  <si>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</si>
  <si>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</si>
  <si>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</si>
  <si>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</si>
  <si>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</si>
  <si>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</si>
  <si>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</si>
  <si>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</si>
  <si>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</si>
  <si>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</si>
  <si>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</si>
  <si>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</si>
  <si>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</si>
  <si>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</si>
  <si>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</si>
  <si>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</si>
  <si>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</si>
  <si>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</si>
  <si>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</si>
  <si>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</si>
  <si>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</si>
  <si>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</si>
  <si>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</si>
  <si>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</si>
  <si>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</si>
  <si>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</si>
  <si>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</si>
  <si>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</si>
  <si>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</si>
  <si>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</si>
  <si>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</si>
  <si>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</si>
  <si>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</si>
  <si>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</si>
  <si>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</si>
  <si>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</si>
  <si>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</si>
  <si>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</si>
  <si>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</si>
  <si>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</si>
  <si>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</si>
  <si>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</si>
  <si>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</si>
  <si>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</si>
  <si>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</si>
  <si>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</si>
  <si>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</si>
  <si>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</si>
  <si>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</si>
  <si>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</si>
  <si>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</si>
  <si>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</si>
  <si>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</si>
  <si>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</si>
  <si>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</si>
  <si>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</si>
  <si>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</si>
  <si>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</si>
  <si>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</si>
  <si>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</si>
  <si>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</si>
  <si>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</si>
  <si>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</si>
  <si>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</si>
  <si>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</si>
  <si>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</si>
  <si>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</si>
  <si>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</si>
  <si>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</si>
  <si>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</si>
  <si>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</si>
  <si>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</si>
  <si>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</si>
  <si>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</si>
  <si>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</si>
  <si>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</si>
  <si>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</si>
  <si>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</si>
  <si>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</si>
  <si>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</si>
  <si>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</si>
  <si>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</si>
  <si>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</si>
  <si>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</si>
  <si>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</si>
  <si>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</si>
  <si>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</si>
  <si>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</si>
  <si>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</si>
  <si>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</si>
  <si>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</si>
  <si>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</si>
  <si>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</si>
  <si>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</si>
  <si>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</si>
  <si>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</si>
  <si>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</si>
  <si>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</si>
  <si>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</si>
  <si>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</si>
  <si>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</si>
  <si>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</si>
  <si>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</si>
  <si>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</si>
  <si>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</si>
  <si>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</si>
  <si>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</si>
  <si>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</si>
  <si>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</si>
  <si>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</si>
  <si>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</si>
  <si>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</si>
  <si>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</si>
  <si>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</si>
  <si>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</si>
  <si>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</si>
  <si>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</si>
  <si>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</si>
  <si>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</si>
  <si>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</si>
  <si>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</si>
  <si>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</si>
  <si>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</si>
  <si>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</si>
  <si>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</si>
  <si>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</si>
  <si>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</si>
  <si>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</si>
  <si>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</si>
  <si>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</si>
  <si>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</si>
  <si>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</si>
  <si>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</si>
  <si>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</si>
  <si>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</si>
  <si>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</si>
  <si>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</si>
  <si>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</si>
  <si>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</si>
  <si>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</si>
  <si>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</si>
  <si>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</si>
  <si>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</si>
  <si>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</si>
  <si>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</si>
  <si>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</si>
  <si>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</si>
  <si>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</si>
  <si>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</si>
  <si>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</si>
  <si>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</si>
  <si>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</si>
  <si>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</si>
  <si>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</si>
  <si>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</si>
  <si>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</si>
  <si>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</si>
  <si>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</si>
  <si>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</si>
  <si>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</si>
  <si>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</si>
  <si>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</si>
  <si>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</si>
  <si>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</si>
  <si>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</si>
  <si>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</si>
  <si>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</si>
  <si>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</si>
  <si>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</si>
  <si>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</si>
  <si>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</si>
  <si>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</si>
  <si>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</si>
  <si>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</si>
  <si>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</si>
  <si>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</si>
  <si>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</si>
  <si>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</si>
  <si>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</si>
  <si>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</si>
  <si>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</si>
  <si>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</si>
  <si>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</si>
  <si>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</si>
  <si>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</si>
  <si>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</si>
  <si>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</si>
  <si>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</si>
  <si>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</si>
  <si>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</si>
  <si>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</si>
  <si>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</si>
  <si>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</si>
  <si>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</si>
  <si>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</si>
  <si>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</si>
  <si>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</si>
  <si>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</si>
  <si>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</si>
  <si>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</si>
  <si>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</si>
  <si>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</si>
  <si>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</si>
  <si>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</si>
  <si>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</si>
  <si>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</si>
  <si>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</si>
  <si>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</si>
  <si>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</si>
  <si>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</si>
  <si>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</si>
  <si>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</si>
  <si>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</si>
  <si>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</si>
  <si>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</si>
  <si>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</si>
  <si>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</si>
  <si>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</si>
  <si>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</si>
  <si>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</si>
  <si>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</si>
  <si>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</si>
  <si>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</si>
  <si>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</si>
  <si>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</si>
  <si>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</si>
  <si>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</si>
  <si>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</si>
  <si>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</si>
  <si>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</si>
  <si>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</si>
  <si>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</si>
  <si>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</si>
  <si>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</si>
  <si>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</si>
  <si>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</si>
  <si>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</si>
  <si>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</si>
  <si>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</si>
  <si>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</si>
  <si>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</si>
  <si>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</si>
  <si>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</si>
  <si>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</si>
  <si>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</si>
  <si>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</si>
  <si>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</si>
  <si>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</si>
  <si>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</si>
  <si>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</si>
  <si>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</si>
  <si>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</si>
  <si>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</si>
  <si>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</si>
  <si>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</si>
  <si>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</si>
  <si>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</si>
  <si>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</si>
  <si>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</si>
  <si>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</si>
  <si>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</si>
  <si>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</si>
  <si>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</si>
  <si>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</si>
  <si>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</si>
  <si>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</si>
  <si>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</si>
  <si>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</si>
  <si>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</si>
  <si>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</si>
  <si>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</si>
  <si>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</si>
  <si>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</si>
  <si>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</si>
  <si>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</si>
  <si>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</si>
  <si>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</si>
  <si>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</si>
  <si>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</si>
  <si>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</si>
  <si>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</si>
  <si>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</si>
  <si>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</si>
  <si>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</si>
  <si>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</si>
  <si>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</si>
  <si>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</si>
  <si>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</si>
  <si>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</si>
  <si>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</si>
  <si>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</si>
  <si>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</si>
  <si>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</si>
  <si>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</si>
  <si>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</si>
  <si>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</si>
  <si>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</si>
  <si>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</si>
  <si>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</si>
  <si>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</si>
  <si>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</si>
  <si>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</si>
  <si>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</si>
  <si>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</si>
  <si>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</si>
  <si>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</si>
  <si>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</si>
  <si>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</si>
  <si>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</si>
  <si>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</si>
  <si>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</si>
  <si>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</si>
  <si>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</si>
  <si>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</si>
  <si>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</si>
  <si>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</si>
  <si>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</si>
  <si>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</si>
  <si>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</si>
  <si>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</si>
  <si>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</si>
  <si>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</si>
  <si>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</si>
  <si>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</si>
  <si>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</si>
  <si>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</si>
  <si>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</si>
  <si>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</si>
  <si>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</si>
  <si>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</si>
  <si>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</si>
  <si>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</si>
  <si>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</si>
  <si>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</si>
  <si>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</si>
  <si>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</si>
  <si>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</si>
  <si>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</si>
  <si>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</si>
  <si>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</si>
  <si>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</si>
  <si>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</si>
  <si>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</si>
  <si>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</si>
  <si>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</si>
  <si>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</si>
  <si>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</si>
  <si>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</si>
  <si>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</si>
  <si>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</si>
  <si>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</si>
  <si>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</si>
  <si>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</si>
  <si>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</si>
  <si>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</si>
  <si>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</si>
  <si>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</si>
  <si>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</si>
  <si>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</si>
  <si>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</si>
  <si>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</si>
  <si>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</si>
  <si>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</si>
  <si>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</si>
  <si>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</si>
  <si>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</si>
  <si>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</si>
  <si>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</si>
  <si>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</si>
  <si>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</si>
  <si>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</si>
  <si>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</si>
  <si>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</si>
  <si>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</si>
  <si>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</si>
  <si>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</si>
  <si>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</si>
  <si>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</si>
  <si>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</si>
  <si>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</si>
  <si>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</si>
  <si>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</si>
  <si>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</si>
  <si>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</si>
  <si>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</si>
  <si>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</si>
  <si>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</si>
  <si>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</si>
  <si>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</si>
  <si>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</si>
  <si>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</si>
  <si>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</si>
  <si>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</si>
  <si>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</si>
  <si>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</si>
  <si>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</si>
  <si>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</si>
  <si>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</si>
  <si>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</si>
  <si>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</si>
  <si>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</si>
  <si>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</si>
  <si>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</si>
  <si>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</si>
  <si>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</si>
  <si>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</si>
  <si>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</si>
  <si>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</si>
  <si>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</si>
  <si>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</si>
  <si>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</si>
  <si>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</si>
  <si>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</si>
  <si>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</si>
  <si>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</si>
  <si>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</si>
  <si>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</si>
  <si>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</si>
  <si>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</si>
  <si>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</si>
  <si>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</si>
  <si>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</si>
  <si>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</si>
  <si>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</si>
  <si>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</si>
  <si>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</si>
  <si>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</si>
  <si>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</si>
  <si>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</si>
  <si>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</si>
  <si>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</si>
  <si>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</si>
  <si>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</si>
  <si>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</si>
  <si>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</si>
  <si>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</si>
  <si>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</si>
  <si>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</si>
  <si>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</si>
  <si>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</si>
  <si>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</si>
  <si>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</si>
  <si>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</si>
  <si>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</si>
  <si>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</si>
  <si>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</si>
  <si>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</si>
  <si>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</si>
  <si>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</si>
  <si>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</si>
  <si>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</si>
  <si>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</si>
  <si>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</si>
  <si>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</si>
  <si>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</si>
  <si>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</si>
  <si>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</si>
  <si>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</si>
  <si>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</si>
  <si>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</si>
  <si>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</si>
  <si>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</si>
  <si>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</si>
  <si>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</si>
  <si>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</si>
  <si>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</si>
  <si>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</si>
  <si>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</si>
  <si>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</si>
  <si>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</si>
  <si>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</si>
  <si>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</si>
  <si>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</si>
  <si>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</si>
  <si>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</si>
  <si>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</si>
  <si>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</si>
  <si>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</si>
  <si>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</si>
  <si>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</si>
  <si>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</si>
  <si>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</si>
  <si>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</si>
  <si>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</si>
  <si>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</si>
  <si>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</si>
  <si>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</si>
  <si>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</si>
  <si>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</si>
  <si>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</si>
  <si>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</si>
  <si>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</si>
  <si>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</si>
  <si>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</si>
  <si>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</si>
  <si>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</si>
  <si>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</si>
  <si>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</si>
  <si>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</si>
  <si>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</si>
  <si>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</si>
  <si>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</si>
  <si>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</si>
  <si>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</si>
  <si>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</si>
  <si>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</si>
  <si>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</si>
  <si>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</si>
  <si>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</si>
  <si>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</si>
  <si>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</si>
  <si>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</si>
  <si>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</si>
  <si>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</si>
  <si>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</si>
  <si>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</si>
  <si>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</si>
  <si>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</si>
  <si>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</si>
  <si>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</si>
  <si>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</si>
  <si>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</si>
  <si>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</si>
  <si>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</si>
  <si>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</si>
  <si>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</si>
  <si>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</si>
  <si>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</si>
  <si>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</si>
  <si>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</si>
  <si>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</si>
  <si>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</si>
  <si>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</si>
  <si>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</si>
  <si>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</si>
  <si>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</si>
  <si>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</si>
  <si>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</si>
  <si>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</si>
  <si>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</si>
  <si>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</si>
  <si>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</si>
  <si>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</si>
  <si>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</si>
  <si>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</si>
  <si>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</si>
  <si>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</si>
  <si>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</si>
  <si>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</si>
  <si>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</si>
  <si>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</si>
  <si>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</si>
  <si>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</si>
  <si>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</si>
  <si>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</si>
  <si>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</si>
  <si>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</si>
  <si>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</si>
  <si>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</si>
  <si>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</si>
  <si>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</si>
  <si>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</si>
  <si>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</si>
  <si>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</si>
  <si>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</si>
  <si>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</si>
  <si>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</si>
  <si>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</si>
  <si>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</si>
  <si>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</si>
  <si>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</si>
  <si>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</si>
  <si>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</si>
  <si>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</si>
  <si>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</si>
  <si>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</si>
  <si>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</si>
  <si>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</si>
  <si>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</si>
  <si>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</si>
  <si>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</si>
  <si>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</si>
  <si>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</si>
  <si>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</si>
  <si>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</si>
  <si>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</si>
  <si>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</si>
  <si>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</si>
  <si>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</si>
  <si>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</si>
  <si>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</si>
  <si>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</si>
  <si>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</si>
  <si>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</si>
  <si>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</si>
  <si>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</si>
  <si>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</si>
  <si>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</si>
  <si>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</si>
  <si>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</si>
  <si>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</si>
  <si>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</si>
  <si>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</si>
  <si>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</si>
  <si>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</si>
  <si>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</si>
  <si>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</si>
  <si>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</si>
  <si>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</si>
  <si>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</si>
  <si>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</si>
  <si>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</si>
  <si>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</si>
  <si>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</si>
  <si>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</si>
  <si>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</si>
  <si>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</si>
  <si>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</si>
  <si>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</si>
  <si>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</si>
  <si>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</si>
  <si>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</si>
  <si>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</si>
  <si>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</si>
  <si>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</si>
  <si>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</si>
  <si>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</si>
  <si>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</si>
  <si>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</si>
  <si>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</si>
  <si>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</si>
  <si>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</si>
  <si>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</si>
  <si>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</si>
  <si>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</si>
  <si>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</si>
  <si>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</si>
  <si>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</si>
  <si>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</si>
  <si>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</si>
  <si>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</si>
  <si>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</si>
  <si>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</si>
  <si>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</si>
  <si>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</si>
  <si>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</si>
  <si>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</si>
  <si>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</si>
  <si>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</si>
  <si>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</si>
  <si>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</si>
  <si>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</si>
  <si>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</si>
  <si>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</si>
  <si>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</si>
  <si>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</si>
  <si>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</si>
  <si>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</si>
  <si>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</si>
  <si>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</si>
  <si>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</si>
  <si>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</si>
  <si>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</si>
  <si>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</si>
  <si>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</si>
  <si>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</si>
  <si>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</si>
  <si>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</si>
  <si>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</si>
  <si>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</si>
  <si>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</si>
  <si>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</si>
  <si>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</si>
  <si>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</si>
  <si>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</si>
  <si>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</si>
  <si>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</si>
  <si>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</si>
  <si>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</si>
  <si>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</si>
  <si>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</si>
  <si>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</si>
  <si>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</si>
  <si>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</si>
  <si>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</si>
  <si>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</si>
  <si>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</si>
  <si>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</si>
  <si>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</si>
  <si>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</si>
  <si>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</si>
  <si>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</si>
  <si>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</si>
  <si>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</si>
  <si>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</si>
  <si>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</si>
  <si>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</si>
  <si>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</si>
  <si>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</si>
  <si>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</si>
  <si>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</si>
  <si>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</si>
  <si>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</si>
  <si>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</si>
  <si>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</si>
  <si>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</si>
  <si>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</si>
  <si>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</si>
  <si>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</si>
  <si>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</si>
  <si>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</si>
  <si>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</si>
  <si>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</si>
  <si>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</si>
  <si>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</si>
  <si>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</si>
  <si>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</si>
  <si>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</si>
  <si>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</si>
  <si>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</si>
  <si>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</si>
  <si>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</si>
  <si>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</si>
  <si>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</si>
  <si>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</si>
  <si>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</si>
  <si>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</si>
  <si>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</si>
  <si>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</si>
  <si>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</si>
  <si>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</si>
  <si>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</si>
  <si>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</si>
  <si>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</si>
  <si>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</si>
  <si>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</si>
  <si>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</si>
  <si>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</si>
  <si>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</si>
  <si>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</si>
  <si>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</si>
  <si>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</si>
  <si>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</si>
  <si>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</si>
  <si>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</si>
  <si>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</si>
  <si>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</si>
  <si>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</si>
  <si>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</si>
  <si>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</si>
  <si>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</si>
  <si>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</si>
  <si>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</si>
  <si>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</si>
  <si>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</si>
  <si>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</si>
  <si>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</si>
  <si>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</si>
  <si>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</si>
  <si>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</si>
  <si>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</si>
  <si>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</si>
  <si>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</si>
  <si>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</si>
  <si>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</si>
  <si>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</si>
  <si>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</si>
  <si>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</si>
  <si>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</si>
  <si>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</si>
  <si>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</si>
  <si>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</si>
  <si>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</si>
  <si>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</si>
  <si>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</si>
  <si>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</si>
  <si>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</si>
  <si>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</si>
  <si>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</si>
  <si>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</si>
  <si>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</si>
  <si>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</si>
  <si>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</si>
  <si>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</si>
  <si>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</si>
  <si>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</si>
  <si>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</si>
  <si>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</si>
  <si>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</si>
  <si>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</si>
  <si>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</si>
  <si>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</si>
  <si>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</si>
  <si>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</si>
  <si>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</si>
  <si>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</si>
  <si>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</si>
  <si>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</si>
  <si>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</si>
  <si>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</si>
  <si>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</si>
  <si>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</si>
  <si>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</si>
  <si>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</si>
  <si>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</si>
  <si>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</si>
  <si>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</si>
  <si>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</si>
  <si>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</si>
  <si>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</si>
  <si>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</si>
  <si>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</si>
  <si>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</si>
  <si>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</si>
  <si>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</si>
  <si>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</si>
  <si>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</si>
  <si>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</si>
  <si>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</si>
  <si>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</si>
  <si>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</si>
  <si>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</si>
  <si>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</si>
  <si>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</si>
  <si>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</si>
  <si>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</si>
  <si>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</si>
  <si>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</si>
  <si>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</si>
  <si>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</si>
  <si>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</si>
  <si>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</si>
  <si>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</si>
  <si>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</si>
  <si>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</si>
  <si>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</si>
  <si>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</si>
  <si>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</si>
  <si>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</si>
  <si>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</si>
  <si>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</si>
  <si>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</si>
  <si>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</si>
  <si>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</si>
  <si>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</si>
  <si>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</si>
  <si>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</si>
  <si>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</si>
  <si>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</si>
  <si>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</si>
  <si>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</si>
  <si>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</si>
  <si>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</si>
  <si>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</si>
  <si>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</si>
  <si>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</si>
  <si>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</si>
  <si>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</si>
  <si>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</si>
  <si>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</si>
  <si>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</si>
  <si>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</si>
  <si>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</si>
  <si>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</si>
  <si>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</si>
  <si>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</si>
  <si>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</si>
  <si>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</si>
  <si>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</si>
  <si>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</si>
  <si>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</si>
  <si>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</si>
  <si>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</si>
  <si>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</si>
  <si>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</si>
  <si>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</si>
  <si>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</si>
  <si>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</si>
  <si>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</si>
  <si>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</si>
  <si>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</si>
  <si>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</si>
  <si>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</si>
  <si>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</si>
  <si>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</si>
  <si>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</si>
  <si>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</si>
  <si>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</si>
  <si>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</si>
  <si>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</si>
  <si>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</si>
  <si>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</si>
  <si>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</si>
  <si>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</si>
  <si>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</si>
  <si>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</si>
  <si>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</si>
  <si>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</si>
  <si>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</si>
  <si>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</si>
  <si>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</si>
  <si>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</si>
  <si>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</si>
  <si>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</si>
  <si>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</si>
  <si>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</si>
  <si>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</si>
  <si>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</si>
  <si>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</si>
  <si>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</si>
  <si>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</si>
  <si>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</si>
  <si>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</si>
  <si>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</si>
  <si>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</si>
  <si>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</si>
  <si>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</si>
  <si>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</si>
  <si>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</si>
  <si>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</si>
  <si>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</si>
  <si>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</si>
  <si>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</si>
  <si>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</si>
  <si>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</si>
  <si>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</si>
  <si>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</si>
  <si>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</si>
  <si>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</si>
  <si>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</si>
  <si>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</si>
  <si>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</si>
  <si>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</si>
  <si>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</si>
  <si>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</si>
  <si>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</si>
  <si>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</si>
  <si>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</si>
  <si>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</si>
  <si>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</si>
  <si>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</si>
  <si>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</si>
  <si>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</si>
  <si>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</si>
  <si>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</si>
  <si>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</si>
  <si>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</si>
  <si>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</si>
  <si>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</si>
  <si>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</si>
  <si>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</si>
  <si>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</si>
  <si>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</si>
  <si>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</si>
  <si>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</si>
  <si>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</si>
  <si>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</si>
  <si>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</si>
  <si>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</si>
  <si>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</si>
  <si>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</si>
  <si>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</si>
  <si>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</si>
  <si>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</si>
  <si>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</si>
  <si>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</si>
  <si>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</si>
  <si>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</si>
  <si>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</si>
  <si>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</si>
  <si>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</si>
  <si>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</si>
  <si>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</si>
  <si>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</si>
  <si>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</si>
  <si>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</si>
  <si>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</si>
  <si>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</si>
  <si>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</si>
  <si>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</si>
  <si>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</si>
  <si>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</si>
  <si>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</si>
  <si>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</si>
  <si>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</si>
  <si>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</si>
  <si>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</si>
  <si>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</si>
  <si>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</si>
  <si>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</si>
  <si>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</si>
  <si>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</si>
  <si>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</si>
  <si>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</si>
  <si>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</si>
  <si>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</si>
  <si>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</si>
  <si>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</si>
  <si>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</si>
  <si>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</si>
  <si>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</si>
  <si>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</si>
  <si>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</si>
  <si>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</si>
  <si>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</si>
  <si>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</si>
  <si>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</si>
  <si>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</si>
  <si>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</si>
  <si>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</si>
  <si>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</si>
  <si>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</si>
  <si>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</si>
  <si>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</si>
  <si>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</si>
  <si>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</si>
  <si>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</si>
  <si>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</si>
  <si>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</si>
  <si>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</si>
  <si>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</si>
  <si>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</si>
  <si>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</si>
  <si>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</si>
  <si>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</si>
  <si>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</si>
  <si>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</si>
  <si>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</si>
  <si>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</si>
  <si>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</si>
  <si>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</si>
  <si>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</si>
  <si>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</si>
  <si>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</si>
  <si>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</si>
  <si>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</si>
  <si>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</si>
  <si>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</si>
  <si>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</si>
  <si>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</si>
  <si>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</si>
  <si>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</si>
  <si>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</si>
  <si>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</si>
  <si>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</si>
  <si>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</si>
  <si>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</si>
  <si>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</si>
  <si>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</si>
  <si>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</si>
  <si>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</si>
  <si>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</si>
  <si>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</si>
  <si>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</si>
  <si>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</si>
  <si>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</si>
  <si>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</si>
  <si>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</si>
  <si>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</si>
  <si>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</si>
  <si>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</si>
  <si>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</si>
  <si>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</si>
  <si>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</si>
  <si>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</si>
  <si>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</si>
  <si>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</si>
  <si>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</si>
  <si>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</si>
  <si>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</si>
  <si>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</si>
  <si>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</si>
  <si>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</si>
  <si>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</si>
  <si>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</si>
  <si>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</si>
  <si>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</si>
  <si>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</si>
  <si>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</si>
  <si>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</si>
  <si>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</si>
  <si>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</si>
  <si>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</si>
  <si>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</si>
  <si>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</si>
  <si>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</si>
  <si>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</si>
  <si>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</si>
  <si>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</si>
  <si>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</si>
  <si>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</si>
  <si>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</si>
  <si>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</si>
  <si>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</si>
  <si>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</si>
  <si>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</si>
  <si>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</si>
  <si>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</si>
  <si>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</si>
  <si>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</si>
  <si>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</si>
  <si>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</si>
  <si>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</si>
  <si>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</si>
  <si>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</si>
  <si>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</si>
  <si>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</si>
  <si>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</si>
  <si>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</si>
  <si>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</si>
  <si>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</si>
  <si>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</si>
  <si>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</si>
  <si>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</si>
  <si>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</si>
  <si>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</si>
  <si>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</si>
  <si>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</si>
  <si>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</si>
  <si>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</si>
  <si>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</si>
  <si>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</si>
  <si>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</si>
  <si>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</si>
  <si>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</si>
  <si>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</si>
  <si>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</si>
  <si>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</si>
  <si>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</si>
  <si>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</si>
  <si>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</si>
  <si>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</si>
  <si>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</si>
  <si>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</si>
  <si>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</si>
  <si>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</si>
  <si>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</si>
  <si>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</si>
  <si>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</si>
  <si>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</si>
  <si>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</si>
  <si>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</si>
  <si>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</si>
  <si>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</si>
  <si>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</si>
  <si>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</si>
  <si>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</si>
  <si>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</si>
  <si>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</si>
  <si>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</si>
  <si>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</si>
  <si>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</si>
  <si>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</si>
  <si>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</si>
  <si>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</si>
  <si>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</si>
  <si>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</si>
  <si>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</si>
  <si>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</si>
  <si>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</si>
  <si>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</si>
  <si>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</si>
  <si>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</si>
  <si>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</si>
  <si>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</si>
  <si>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</si>
  <si>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</si>
  <si>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</si>
  <si>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</si>
  <si>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</si>
  <si>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</si>
  <si>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</si>
  <si>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</si>
  <si>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</si>
  <si>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</si>
  <si>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</si>
  <si>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</si>
  <si>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</si>
  <si>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</si>
  <si>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</si>
  <si>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</si>
  <si>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</si>
  <si>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</si>
  <si>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</si>
  <si>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</si>
  <si>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</si>
  <si>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</si>
  <si>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</si>
  <si>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</si>
  <si>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</si>
  <si>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</si>
  <si>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</si>
  <si>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</si>
  <si>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</si>
  <si>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</si>
  <si>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</si>
  <si>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</si>
  <si>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</si>
  <si>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</si>
  <si>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</si>
  <si>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</si>
  <si>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</si>
  <si>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</si>
  <si>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</si>
  <si>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</si>
  <si>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</si>
  <si>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</si>
  <si>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</si>
  <si>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</si>
  <si>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</si>
  <si>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</si>
  <si>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</si>
  <si>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</si>
  <si>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</si>
  <si>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</si>
  <si>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</si>
  <si>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</si>
  <si>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</si>
  <si>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</si>
  <si>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</si>
  <si>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</si>
  <si>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</si>
  <si>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</si>
  <si>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</si>
  <si>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</si>
  <si>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</si>
  <si>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</si>
  <si>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</si>
  <si>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</si>
  <si>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</si>
  <si>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</si>
  <si>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</si>
  <si>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</si>
  <si>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</si>
  <si>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</si>
  <si>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</si>
  <si>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</si>
  <si>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</si>
  <si>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</si>
  <si>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</si>
  <si>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</si>
  <si>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</si>
  <si>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</si>
  <si>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</si>
  <si>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</si>
  <si>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</si>
  <si>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</si>
  <si>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</si>
  <si>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</si>
  <si>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</si>
  <si>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</si>
  <si>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</si>
  <si>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</si>
  <si>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</si>
  <si>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</si>
  <si>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</si>
  <si>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</si>
  <si>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</si>
  <si>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</si>
  <si>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</si>
  <si>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</si>
  <si>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</si>
  <si>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</si>
  <si>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</si>
  <si>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</si>
  <si>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</si>
  <si>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</si>
  <si>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</si>
  <si>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</si>
  <si>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</si>
  <si>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</si>
  <si>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</si>
  <si>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</si>
  <si>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</si>
  <si>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</si>
  <si>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</si>
  <si>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</si>
  <si>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</si>
  <si>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</si>
  <si>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</si>
  <si>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</si>
  <si>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</si>
  <si>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</si>
  <si>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</si>
  <si>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</si>
  <si>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</si>
  <si>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</si>
  <si>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</si>
  <si>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</si>
  <si>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</si>
  <si>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</si>
  <si>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</si>
  <si>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</si>
  <si>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</si>
  <si>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</si>
  <si>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</si>
  <si>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</si>
  <si>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</si>
  <si>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</si>
  <si>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</si>
  <si>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</si>
  <si>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</si>
  <si>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</si>
  <si>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</si>
  <si>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</si>
  <si>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</si>
  <si>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</si>
  <si>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</si>
  <si>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</si>
  <si>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</si>
  <si>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</si>
  <si>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</si>
  <si>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</si>
  <si>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</si>
  <si>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</si>
  <si>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</si>
  <si>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</si>
  <si>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</si>
  <si>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</si>
  <si>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</si>
  <si>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</si>
  <si>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</si>
  <si>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</si>
  <si>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</si>
  <si>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</si>
  <si>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</si>
  <si>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</si>
  <si>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</si>
  <si>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</si>
  <si>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</si>
  <si>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</si>
  <si>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</si>
  <si>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</si>
  <si>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</si>
  <si>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</si>
  <si>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</si>
  <si>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</si>
  <si>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</si>
  <si>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</si>
  <si>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</si>
  <si>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</si>
  <si>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</si>
  <si>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</si>
  <si>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</si>
  <si>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</si>
  <si>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</si>
  <si>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</si>
  <si>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</si>
  <si>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</si>
  <si>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</si>
  <si>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</si>
  <si>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</si>
  <si>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</si>
  <si>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</si>
  <si>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</si>
  <si>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</si>
  <si>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</si>
  <si>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</si>
  <si>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</si>
  <si>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</si>
  <si>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</si>
  <si>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</si>
  <si>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</si>
  <si>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</si>
  <si>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</si>
  <si>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</si>
  <si>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</si>
  <si>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</si>
  <si>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</si>
  <si>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</si>
  <si>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</si>
  <si>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</si>
  <si>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</si>
  <si>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</si>
  <si>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</si>
  <si>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</si>
  <si>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</si>
  <si>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</si>
  <si>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</si>
  <si>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</si>
  <si>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</si>
  <si>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</si>
  <si>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</si>
  <si>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</si>
  <si>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</si>
  <si>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</si>
  <si>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</si>
  <si>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</si>
  <si>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</si>
  <si>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</si>
  <si>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</si>
  <si>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</si>
  <si>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</si>
  <si>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</si>
  <si>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</si>
  <si>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</si>
  <si>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</si>
  <si>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</si>
  <si>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</si>
  <si>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</si>
  <si>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</si>
  <si>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</si>
  <si>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</si>
  <si>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</si>
  <si>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</si>
  <si>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</si>
  <si>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</si>
  <si>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</si>
  <si>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</si>
  <si>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</si>
  <si>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</si>
  <si>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</si>
  <si>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</si>
  <si>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</si>
  <si>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</si>
  <si>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</si>
  <si>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</si>
  <si>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</si>
  <si>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</si>
  <si>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</si>
  <si>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</si>
  <si>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</si>
  <si>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</si>
  <si>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</si>
  <si>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</si>
  <si>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</si>
  <si>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</si>
  <si>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</si>
  <si>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</si>
  <si>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</si>
  <si>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</si>
  <si>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</si>
  <si>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</si>
  <si>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</si>
  <si>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</si>
  <si>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</si>
  <si>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</si>
  <si>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</si>
  <si>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</si>
  <si>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</si>
  <si>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</si>
  <si>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</si>
  <si>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</si>
  <si>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</si>
  <si>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</si>
  <si>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</si>
  <si>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</si>
  <si>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</si>
  <si>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</si>
  <si>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</si>
  <si>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</si>
  <si>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</si>
  <si>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</si>
  <si>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</si>
  <si>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</si>
  <si>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</si>
  <si>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</si>
  <si>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</si>
  <si>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</si>
  <si>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</si>
  <si>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</si>
  <si>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</si>
  <si>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</si>
  <si>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</si>
  <si>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</si>
  <si>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</si>
  <si>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</si>
  <si>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</si>
  <si>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</si>
  <si>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</si>
  <si>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</si>
  <si>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</si>
  <si>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</si>
  <si>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</si>
  <si>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</si>
  <si>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</si>
  <si>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</si>
  <si>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</si>
  <si>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</si>
  <si>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</si>
  <si>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</si>
  <si>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</si>
  <si>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</si>
  <si>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</si>
  <si>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</si>
  <si>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</si>
  <si>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</si>
  <si>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</si>
  <si>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</si>
  <si>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</si>
  <si>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</si>
  <si>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</si>
  <si>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</si>
  <si>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</si>
  <si>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</si>
  <si>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</si>
  <si>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</si>
  <si>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</si>
  <si>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</si>
  <si>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</si>
  <si>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</si>
  <si>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</si>
  <si>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</si>
  <si>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</si>
  <si>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</si>
  <si>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</si>
  <si>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</si>
  <si>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</si>
  <si>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</si>
  <si>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</si>
  <si>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</si>
  <si>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</si>
  <si>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</si>
  <si>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</si>
  <si>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</si>
  <si>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</si>
  <si>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</si>
  <si>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</si>
  <si>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</si>
  <si>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</si>
  <si>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</si>
  <si>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</si>
  <si>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</si>
  <si>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</si>
  <si>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</si>
  <si>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</si>
  <si>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</si>
  <si>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</si>
  <si>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</si>
  <si>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</si>
  <si>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</si>
  <si>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</si>
  <si>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</si>
  <si>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</si>
  <si>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</si>
  <si>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</si>
  <si>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</si>
  <si>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</si>
  <si>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</si>
  <si>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</si>
  <si>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</si>
  <si>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</si>
  <si>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</si>
  <si>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</si>
  <si>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</si>
  <si>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</si>
  <si>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</si>
  <si>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</si>
  <si>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</si>
  <si>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</si>
  <si>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</si>
  <si>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</si>
  <si>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</si>
  <si>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</si>
  <si>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</si>
  <si>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</si>
  <si>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</si>
  <si>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</si>
  <si>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</si>
  <si>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</si>
  <si>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</si>
  <si>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</si>
  <si>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</si>
  <si>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</si>
  <si>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</si>
  <si>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</si>
  <si>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</si>
  <si>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</si>
  <si>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</si>
  <si>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</si>
  <si>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</si>
  <si>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</si>
  <si>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</si>
  <si>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</si>
  <si>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</si>
  <si>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</si>
  <si>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</si>
  <si>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</si>
  <si>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</si>
  <si>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</si>
  <si>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</si>
  <si>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</si>
  <si>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</si>
  <si>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</si>
  <si>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</si>
  <si>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</si>
  <si>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</si>
  <si>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</si>
  <si>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</si>
  <si>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</si>
  <si>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</si>
  <si>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</si>
  <si>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</si>
  <si>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</si>
  <si>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</si>
  <si>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</si>
  <si>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</si>
  <si>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</si>
  <si>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</si>
  <si>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</si>
  <si>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</si>
  <si>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</si>
  <si>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</si>
  <si>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</si>
  <si>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</si>
  <si>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</si>
  <si>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</si>
  <si>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</si>
  <si>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</si>
  <si>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</si>
  <si>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</si>
  <si>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</si>
  <si>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</si>
  <si>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</si>
  <si>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</si>
  <si>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</si>
  <si>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</si>
  <si>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</si>
  <si>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</si>
  <si>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</si>
  <si>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</si>
  <si>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</si>
  <si>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</si>
  <si>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</si>
  <si>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</si>
  <si>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</si>
  <si>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</si>
  <si>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</si>
  <si>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</si>
  <si>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</si>
  <si>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</si>
  <si>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</si>
  <si>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</si>
  <si>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</si>
  <si>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</si>
  <si>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</si>
  <si>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</si>
  <si>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</si>
  <si>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</si>
  <si>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</si>
  <si>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</si>
  <si>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</si>
  <si>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</si>
  <si>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</si>
  <si>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</si>
  <si>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</si>
  <si>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</si>
  <si>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</si>
  <si>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</si>
  <si>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</si>
  <si>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</si>
  <si>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</si>
  <si>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</si>
  <si>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</si>
  <si>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</si>
  <si>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</si>
  <si>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</si>
  <si>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</si>
  <si>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</si>
  <si>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</si>
  <si>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</si>
  <si>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</si>
  <si>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</si>
  <si>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</si>
  <si>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</si>
  <si>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</si>
  <si>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</si>
  <si>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</si>
  <si>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</si>
  <si>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</si>
  <si>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</si>
  <si>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</si>
  <si>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</si>
  <si>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</si>
  <si>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</si>
  <si>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</si>
  <si>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</si>
  <si>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</si>
  <si>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</si>
  <si>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</si>
  <si>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</si>
  <si>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</si>
  <si>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</si>
  <si>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</si>
  <si>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</si>
  <si>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</si>
  <si>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</si>
  <si>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</si>
  <si>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</si>
  <si>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</si>
  <si>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</si>
  <si>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</si>
  <si>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</si>
  <si>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</si>
  <si>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</si>
  <si>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</si>
  <si>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</si>
  <si>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</si>
  <si>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</si>
  <si>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</si>
  <si>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</si>
  <si>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</si>
  <si>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</si>
  <si>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</si>
  <si>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</si>
  <si>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</si>
  <si>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</si>
  <si>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</si>
  <si>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</si>
  <si>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</si>
  <si>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</si>
  <si>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</si>
  <si>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</si>
  <si>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</si>
  <si>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</si>
  <si>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</si>
  <si>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</si>
  <si>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</si>
  <si>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</si>
  <si>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</si>
  <si>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</si>
  <si>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</si>
  <si>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</si>
  <si>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</si>
  <si>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</si>
  <si>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</si>
  <si>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</si>
  <si>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</si>
  <si>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</si>
  <si>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</si>
  <si>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</si>
  <si>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</si>
  <si>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</si>
  <si>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</si>
  <si>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</si>
  <si>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</si>
  <si>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</si>
  <si>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</si>
  <si>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</si>
  <si>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</si>
  <si>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</si>
  <si>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</si>
  <si>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</si>
  <si>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</si>
  <si>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</si>
  <si>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</si>
  <si>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</si>
  <si>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</si>
  <si>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</si>
  <si>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</si>
  <si>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</si>
  <si>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</si>
  <si>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</si>
  <si>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</si>
  <si>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</si>
  <si>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</si>
  <si>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</si>
  <si>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</si>
  <si>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</si>
  <si>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</si>
  <si>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</si>
  <si>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</si>
  <si>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</si>
  <si>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</si>
  <si>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</si>
  <si>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</si>
  <si>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</si>
  <si>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</si>
  <si>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</si>
  <si>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</si>
  <si>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</si>
  <si>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</si>
  <si>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</si>
  <si>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</si>
  <si>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</si>
  <si>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</si>
  <si>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</si>
  <si>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</si>
  <si>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</si>
  <si>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</si>
  <si>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</si>
  <si>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</si>
  <si>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</si>
  <si>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</si>
  <si>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</si>
  <si>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</si>
  <si>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</si>
  <si>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</si>
  <si>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</si>
  <si>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</si>
  <si>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</si>
  <si>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</si>
  <si>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</si>
  <si>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</si>
  <si>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</si>
  <si>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</si>
  <si>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</si>
  <si>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</si>
  <si>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</si>
  <si>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</si>
  <si>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</si>
  <si>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</si>
  <si>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</si>
  <si>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</si>
  <si>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</si>
  <si>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</si>
  <si>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</si>
  <si>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</si>
  <si>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</si>
  <si>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</si>
  <si>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</si>
  <si>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</si>
  <si>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</si>
  <si>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</si>
  <si>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</si>
  <si>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</si>
  <si>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</si>
  <si>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</si>
  <si>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</si>
  <si>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</si>
  <si>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</si>
  <si>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</si>
  <si>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</si>
  <si>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</si>
  <si>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</si>
  <si>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</si>
  <si>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</si>
  <si>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</si>
  <si>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</si>
  <si>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</si>
  <si>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</si>
  <si>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</si>
  <si>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</si>
  <si>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</si>
  <si>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</si>
  <si>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</si>
  <si>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</si>
  <si>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</si>
  <si>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</si>
  <si>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</si>
  <si>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</si>
  <si>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</si>
  <si>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</si>
  <si>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</si>
  <si>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</si>
  <si>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</si>
  <si>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</si>
  <si>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</si>
  <si>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</si>
  <si>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</si>
  <si>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</si>
  <si>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</si>
  <si>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</si>
  <si>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</si>
  <si>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</si>
  <si>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</si>
  <si>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</si>
  <si>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</si>
  <si>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</si>
  <si>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</si>
  <si>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</si>
  <si>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</si>
  <si>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</si>
  <si>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</si>
  <si>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</si>
  <si>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</si>
  <si>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</si>
  <si>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</si>
  <si>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</si>
  <si>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</si>
  <si>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</si>
  <si>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</si>
  <si>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</si>
  <si>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</si>
  <si>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</si>
  <si>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</si>
  <si>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</si>
  <si>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</si>
  <si>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</si>
  <si>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</si>
  <si>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</si>
  <si>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</si>
  <si>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</si>
  <si>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</si>
  <si>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</si>
  <si>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</si>
  <si>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</si>
  <si>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</si>
  <si>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</si>
  <si>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</si>
  <si>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</si>
  <si>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</si>
  <si>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</si>
  <si>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</si>
  <si>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</si>
  <si>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</si>
  <si>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</si>
  <si>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</si>
  <si>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</si>
  <si>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</si>
  <si>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</si>
  <si>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</si>
  <si>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</si>
  <si>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</si>
  <si>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</si>
  <si>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</si>
  <si>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</si>
  <si>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</si>
  <si>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</si>
  <si>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</si>
  <si>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</si>
  <si>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</si>
  <si>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</si>
  <si>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</si>
  <si>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</si>
  <si>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</si>
  <si>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</si>
  <si>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</si>
  <si>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</si>
  <si>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</si>
  <si>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</si>
  <si>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</si>
  <si>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</si>
  <si>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</si>
  <si>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</si>
  <si>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</si>
  <si>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</si>
  <si>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</si>
  <si>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</si>
  <si>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</si>
  <si>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</si>
  <si>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</si>
  <si>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</si>
  <si>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</si>
  <si>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</si>
  <si>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</si>
  <si>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</si>
  <si>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</si>
  <si>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</si>
  <si>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</si>
  <si>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</si>
  <si>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</si>
  <si>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</si>
  <si>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</si>
  <si>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</si>
  <si>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</si>
  <si>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</si>
  <si>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</si>
  <si>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</si>
  <si>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</si>
  <si>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</si>
  <si>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</si>
  <si>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</si>
  <si>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</si>
  <si>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</si>
  <si>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</si>
  <si>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</si>
  <si>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</si>
  <si>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</si>
  <si>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</si>
  <si>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</si>
  <si>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</si>
  <si>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</si>
  <si>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</si>
  <si>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</si>
  <si>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</si>
  <si>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</si>
  <si>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</si>
  <si>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</si>
  <si>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</si>
  <si>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</si>
  <si>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</si>
  <si>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</si>
  <si>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</si>
  <si>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</si>
  <si>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</si>
  <si>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</si>
  <si>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</si>
  <si>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</si>
  <si>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</si>
  <si>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</si>
  <si>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</si>
  <si>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</si>
  <si>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</si>
  <si>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</si>
  <si>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</si>
  <si>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</si>
  <si>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</si>
  <si>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</si>
  <si>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</si>
  <si>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</si>
  <si>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</si>
  <si>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</si>
  <si>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</si>
  <si>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</si>
  <si>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</si>
  <si>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</si>
  <si>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</si>
  <si>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</si>
  <si>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</si>
  <si>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</si>
  <si>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</si>
  <si>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</si>
  <si>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</si>
  <si>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</si>
  <si>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</si>
  <si>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</si>
  <si>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</si>
  <si>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</si>
  <si>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</si>
  <si>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</si>
  <si>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</si>
  <si>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</si>
  <si>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</si>
  <si>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</si>
  <si>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</si>
  <si>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</si>
  <si>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</si>
  <si>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</si>
  <si>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</si>
  <si>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</si>
  <si>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</si>
  <si>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</si>
  <si>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</si>
  <si>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</si>
  <si>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</si>
  <si>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</si>
  <si>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</si>
  <si>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</si>
  <si>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</si>
  <si>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</si>
  <si>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</si>
  <si>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</si>
  <si>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</si>
  <si>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</si>
  <si>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</si>
  <si>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</si>
  <si>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</si>
  <si>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</si>
  <si>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</si>
  <si>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</si>
  <si>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</si>
  <si>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</si>
  <si>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</si>
  <si>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</si>
  <si>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</si>
  <si>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</si>
  <si>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</si>
  <si>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</si>
  <si>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</si>
  <si>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</si>
  <si>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</si>
  <si>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</si>
  <si>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</si>
  <si>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</si>
  <si>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</si>
  <si>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</si>
  <si>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</si>
  <si>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</si>
  <si>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</si>
  <si>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</si>
  <si>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</si>
  <si>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</si>
  <si>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</si>
  <si>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</si>
  <si>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</si>
  <si>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</si>
  <si>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</si>
  <si>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</si>
  <si>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</si>
  <si>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</si>
  <si>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</si>
  <si>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</si>
  <si>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</si>
  <si>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</si>
  <si>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</si>
  <si>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</si>
  <si>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</si>
  <si>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</si>
  <si>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</si>
  <si>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</si>
  <si>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</si>
  <si>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</si>
  <si>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</si>
  <si>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</si>
  <si>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</si>
  <si>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</si>
  <si>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</si>
  <si>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</si>
  <si>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</si>
  <si>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</si>
  <si>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</si>
  <si>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</si>
  <si>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</si>
  <si>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</si>
  <si>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</si>
  <si>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</si>
  <si>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</si>
  <si>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</si>
  <si>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</si>
  <si>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</si>
  <si>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</si>
  <si>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</si>
  <si>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</si>
  <si>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</si>
  <si>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</si>
  <si>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</si>
  <si>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</si>
  <si>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</si>
  <si>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</si>
  <si>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</si>
  <si>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</si>
  <si>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</si>
  <si>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</si>
  <si>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</si>
  <si>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</si>
  <si>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</si>
  <si>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</si>
  <si>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</si>
  <si>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</si>
  <si>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</si>
  <si>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</si>
  <si>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</si>
  <si>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</si>
  <si>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</si>
  <si>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</si>
  <si>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</si>
  <si>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</si>
  <si>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</si>
  <si>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</si>
  <si>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</si>
  <si>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</si>
  <si>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</si>
  <si>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</si>
  <si>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</si>
  <si>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</si>
  <si>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</si>
  <si>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</si>
  <si>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</si>
  <si>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</si>
  <si>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</si>
  <si>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</si>
  <si>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</si>
  <si>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</si>
  <si>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</si>
  <si>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</si>
  <si>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</si>
  <si>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</si>
  <si>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</si>
  <si>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</si>
  <si>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</si>
  <si>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</si>
  <si>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</si>
  <si>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</si>
  <si>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</si>
  <si>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</si>
  <si>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</si>
  <si>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</si>
  <si>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</si>
  <si>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</si>
  <si>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</si>
  <si>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</si>
  <si>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</si>
  <si>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</si>
  <si>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</si>
  <si>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</si>
  <si>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</si>
  <si>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</si>
  <si>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</si>
  <si>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</si>
  <si>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</si>
  <si>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</si>
  <si>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</si>
  <si>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</si>
  <si>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</si>
  <si>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</si>
  <si>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</si>
  <si>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</si>
  <si>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</si>
  <si>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</si>
  <si>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</si>
  <si>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</si>
  <si>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</si>
  <si>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</si>
  <si>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</si>
  <si>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</si>
  <si>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</si>
  <si>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</si>
  <si>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</si>
  <si>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</si>
  <si>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</si>
  <si>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</si>
  <si>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</si>
  <si>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</si>
  <si>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</si>
  <si>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</si>
  <si>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</si>
  <si>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</si>
  <si>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</si>
  <si>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</si>
  <si>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</si>
  <si>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</si>
  <si>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</si>
  <si>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</si>
  <si>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</si>
  <si>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</si>
  <si>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</si>
  <si>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</si>
  <si>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</si>
  <si>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</si>
  <si>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</si>
  <si>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</si>
  <si>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</si>
  <si>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</si>
  <si>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</si>
  <si>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</si>
  <si>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</si>
  <si>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</si>
  <si>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</si>
  <si>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</si>
  <si>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</si>
  <si>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</si>
  <si>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</si>
  <si>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</si>
  <si>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</si>
  <si>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</si>
  <si>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</si>
  <si>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</si>
  <si>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</si>
  <si>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</si>
  <si>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</si>
  <si>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</si>
  <si>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</si>
  <si>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</si>
  <si>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</si>
  <si>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</si>
  <si>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</si>
  <si>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</si>
  <si>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</si>
  <si>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</si>
  <si>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</si>
  <si>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</si>
  <si>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</si>
  <si>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</si>
  <si>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</si>
  <si>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</si>
  <si>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</si>
  <si>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</si>
  <si>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</si>
  <si>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</si>
  <si>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</si>
  <si>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</si>
  <si>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</si>
  <si>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</si>
  <si>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</si>
  <si>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</si>
  <si>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</si>
  <si>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</si>
  <si>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</si>
  <si>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</si>
  <si>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</si>
  <si>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</si>
  <si>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</si>
  <si>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</si>
  <si>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</si>
  <si>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</si>
  <si>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</si>
  <si>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</si>
  <si>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</si>
  <si>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</si>
  <si>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</si>
  <si>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</si>
  <si>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</si>
  <si>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</si>
  <si>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</si>
  <si>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</si>
  <si>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</si>
  <si>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</si>
  <si>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</si>
  <si>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</si>
  <si>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</si>
  <si>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</si>
  <si>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</si>
  <si>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</si>
  <si>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</si>
  <si>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</si>
  <si>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</si>
  <si>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</si>
  <si>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</si>
  <si>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</si>
  <si>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</si>
  <si>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</si>
  <si>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</si>
  <si>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</si>
  <si>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</si>
  <si>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</si>
  <si>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</si>
  <si>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</si>
  <si>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</si>
  <si>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</si>
  <si>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</si>
  <si>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</si>
  <si>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</si>
  <si>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</si>
  <si>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</si>
  <si>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</si>
  <si>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</si>
  <si>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</si>
  <si>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</si>
  <si>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</si>
  <si>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</si>
  <si>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</si>
  <si>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</si>
  <si>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</si>
  <si>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</si>
  <si>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</si>
  <si>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</si>
  <si>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</si>
  <si>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</si>
  <si>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</si>
  <si>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</si>
  <si>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</si>
  <si>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</si>
  <si>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</si>
  <si>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</si>
  <si>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</si>
  <si>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</si>
  <si>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</si>
  <si>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</si>
  <si>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</si>
  <si>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</si>
  <si>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</si>
  <si>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</si>
  <si>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</si>
  <si>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</si>
  <si>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</si>
  <si>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</si>
  <si>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</si>
  <si>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</si>
  <si>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</si>
  <si>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</si>
  <si>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</si>
  <si>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</si>
  <si>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</si>
  <si>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</si>
  <si>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</si>
  <si>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</si>
  <si>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</si>
  <si>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</si>
  <si>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</si>
  <si>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</si>
  <si>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</si>
  <si>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</si>
  <si>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</si>
  <si>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</si>
  <si>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</si>
  <si>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</si>
  <si>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</si>
  <si>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</si>
  <si>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</si>
  <si>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</si>
  <si>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</si>
  <si>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</si>
  <si>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</si>
  <si>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</si>
  <si>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</si>
  <si>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</si>
  <si>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</si>
  <si>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</si>
  <si>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</si>
  <si>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</si>
  <si>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</si>
  <si>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</si>
  <si>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</si>
  <si>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</si>
  <si>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</si>
  <si>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</si>
  <si>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</si>
  <si>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</si>
  <si>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</si>
  <si>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</si>
  <si>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</si>
  <si>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</si>
  <si>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</si>
  <si>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</si>
  <si>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</si>
  <si>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</si>
  <si>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</si>
  <si>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</si>
  <si>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</si>
  <si>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</si>
  <si>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</si>
  <si>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</si>
  <si>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</si>
  <si>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</si>
  <si>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</si>
  <si>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</si>
  <si>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</si>
  <si>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</si>
  <si>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</si>
  <si>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</si>
  <si>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</si>
  <si>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</si>
  <si>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</si>
  <si>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</si>
  <si>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</si>
  <si>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</si>
  <si>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</si>
  <si>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</si>
  <si>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</si>
  <si>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</si>
  <si>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</si>
  <si>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</si>
  <si>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</si>
  <si>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</si>
  <si>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</si>
  <si>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</si>
  <si>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</si>
  <si>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</si>
  <si>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</si>
  <si>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</si>
  <si>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</si>
  <si>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</si>
  <si>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</si>
  <si>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</si>
  <si>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</si>
  <si>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</si>
  <si>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</si>
  <si>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</si>
  <si>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</si>
  <si>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</si>
  <si>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</si>
  <si>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</si>
  <si>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</si>
  <si>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</si>
  <si>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</si>
  <si>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</si>
  <si>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</si>
  <si>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</si>
  <si>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</si>
  <si>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</si>
  <si>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</si>
  <si>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</si>
  <si>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</si>
  <si>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</si>
  <si>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</si>
  <si>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</si>
  <si>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</si>
  <si>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</si>
  <si>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</si>
  <si>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</si>
  <si>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</si>
  <si>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</si>
  <si>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</si>
  <si>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</si>
  <si>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</si>
  <si>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</si>
  <si>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</si>
  <si>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</si>
  <si>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</si>
  <si>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</si>
  <si>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</si>
  <si>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</si>
  <si>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</si>
  <si>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</si>
  <si>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</si>
  <si>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</si>
  <si>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</si>
  <si>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</si>
  <si>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</si>
  <si>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</si>
  <si>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</si>
  <si>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</si>
  <si>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</si>
  <si>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</si>
  <si>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</si>
  <si>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</si>
  <si>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</si>
  <si>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</si>
  <si>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</si>
  <si>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</si>
  <si>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</si>
  <si>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</si>
  <si>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</si>
  <si>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</si>
  <si>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</si>
  <si>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</si>
  <si>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</si>
  <si>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</si>
  <si>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</si>
  <si>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</si>
  <si>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</si>
  <si>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</si>
  <si>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</si>
  <si>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</si>
  <si>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</si>
  <si>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</si>
  <si>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</si>
  <si>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</si>
  <si>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</si>
  <si>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</si>
  <si>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</si>
  <si>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</si>
  <si>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</si>
  <si>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</si>
  <si>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</si>
  <si>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</si>
  <si>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</si>
  <si>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</si>
  <si>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</si>
  <si>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</si>
  <si>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</si>
  <si>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</si>
  <si>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</si>
  <si>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</si>
  <si>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</si>
  <si>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</si>
  <si>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</si>
  <si>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</si>
  <si>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</si>
  <si>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</si>
  <si>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</si>
  <si>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</si>
  <si>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</si>
  <si>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</si>
  <si>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</si>
  <si>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</si>
  <si>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</si>
  <si>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</si>
  <si>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</si>
  <si>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</si>
  <si>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</si>
  <si>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</si>
  <si>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</si>
  <si>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</si>
  <si>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</si>
  <si>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</si>
  <si>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</si>
  <si>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</si>
  <si>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</si>
  <si>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</si>
  <si>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</si>
  <si>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</si>
  <si>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</si>
  <si>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</si>
  <si>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</si>
  <si>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</si>
  <si>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</si>
  <si>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</si>
  <si>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</si>
  <si>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</si>
  <si>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</si>
  <si>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</si>
  <si>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</si>
  <si>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</si>
  <si>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</si>
  <si>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</si>
  <si>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</si>
  <si>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</si>
  <si>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</si>
  <si>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</si>
  <si>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</si>
  <si>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</si>
  <si>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</si>
  <si>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</si>
  <si>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</si>
  <si>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</si>
  <si>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</si>
  <si>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</si>
  <si>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</si>
  <si>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</si>
  <si>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</si>
  <si>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</si>
  <si>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</si>
  <si>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</si>
  <si>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</si>
  <si>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</si>
  <si>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</si>
  <si>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</si>
  <si>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</si>
  <si>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</si>
  <si>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</si>
  <si>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</si>
  <si>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</si>
  <si>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</si>
  <si>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</si>
  <si>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</si>
  <si>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</si>
  <si>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</si>
  <si>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</si>
  <si>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</si>
  <si>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</si>
  <si>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</si>
  <si>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</si>
  <si>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</si>
  <si>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</si>
  <si>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</si>
  <si>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</si>
  <si>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</si>
  <si>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</si>
  <si>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</si>
  <si>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</si>
  <si>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</si>
  <si>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</si>
  <si>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</si>
  <si>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</si>
  <si>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</si>
  <si>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</si>
  <si>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</si>
  <si>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</si>
  <si>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</si>
  <si>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</si>
  <si>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</si>
  <si>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</si>
  <si>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</si>
  <si>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</si>
  <si>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</si>
  <si>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</si>
  <si>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</si>
  <si>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</si>
  <si>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</si>
  <si>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</si>
  <si>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</si>
  <si>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</si>
  <si>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</si>
  <si>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</si>
  <si>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</si>
  <si>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</si>
  <si>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</si>
  <si>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</si>
  <si>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</si>
  <si>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</si>
  <si>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</si>
  <si>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</si>
  <si>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</si>
  <si>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</si>
  <si>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</si>
  <si>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</si>
  <si>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</si>
  <si>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</si>
  <si>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</si>
  <si>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</si>
  <si>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</si>
  <si>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</si>
  <si>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</si>
  <si>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</si>
  <si>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</si>
  <si>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</si>
  <si>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</si>
  <si>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</si>
  <si>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</si>
  <si>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</si>
  <si>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</si>
  <si>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</si>
  <si>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</si>
  <si>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</si>
  <si>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</si>
  <si>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</si>
  <si>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</si>
  <si>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</si>
  <si>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</si>
  <si>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</si>
  <si>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</si>
  <si>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</si>
  <si>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</si>
  <si>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</si>
  <si>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</si>
  <si>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</si>
  <si>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</si>
  <si>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</si>
  <si>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</si>
  <si>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</si>
  <si>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</si>
  <si>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</si>
  <si>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</si>
  <si>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</si>
  <si>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</si>
  <si>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</si>
  <si>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</si>
  <si>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</si>
  <si>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</si>
  <si>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</si>
  <si>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</si>
  <si>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</si>
  <si>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</si>
  <si>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</si>
  <si>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</si>
  <si>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</si>
  <si>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</si>
  <si>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</si>
  <si>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</si>
  <si>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</si>
  <si>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</si>
  <si>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</si>
  <si>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</si>
  <si>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</si>
  <si>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</si>
  <si>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</si>
  <si>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</si>
  <si>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</si>
  <si>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</si>
  <si>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</si>
  <si>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</si>
  <si>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</si>
  <si>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</si>
  <si>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</si>
  <si>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</si>
  <si>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</si>
  <si>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</si>
  <si>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</si>
  <si>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</si>
  <si>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</si>
  <si>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</si>
  <si>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</si>
  <si>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</si>
  <si>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</si>
  <si>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</si>
  <si>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</si>
  <si>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</si>
  <si>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</si>
  <si>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</si>
  <si>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</si>
  <si>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</si>
  <si>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</si>
  <si>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</si>
  <si>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</si>
  <si>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</si>
  <si>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</si>
  <si>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</si>
  <si>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</si>
  <si>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</si>
  <si>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</si>
  <si>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</si>
  <si>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</si>
  <si>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</si>
  <si>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</si>
  <si>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</si>
  <si>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</si>
  <si>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</si>
  <si>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</si>
  <si>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</si>
  <si>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</si>
  <si>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</si>
  <si>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</si>
  <si>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</si>
  <si>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</si>
  <si>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</si>
  <si>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</si>
  <si>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</si>
  <si>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</si>
  <si>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</si>
  <si>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</si>
  <si>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</si>
  <si>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</si>
  <si>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</si>
  <si>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</si>
  <si>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</si>
  <si>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</si>
  <si>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</si>
  <si>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</si>
  <si>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</si>
  <si>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</si>
  <si>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</si>
  <si>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</si>
  <si>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</si>
  <si>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</si>
  <si>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</si>
  <si>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</si>
  <si>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</si>
  <si>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</si>
  <si>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</si>
  <si>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</si>
  <si>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</si>
  <si>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</si>
  <si>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</si>
  <si>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</si>
  <si>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</si>
  <si>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</si>
  <si>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</si>
  <si>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</si>
  <si>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</si>
  <si>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</si>
  <si>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</si>
  <si>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</si>
  <si>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</si>
  <si>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</si>
  <si>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</si>
  <si>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</si>
  <si>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</si>
  <si>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</si>
  <si>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</si>
  <si>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</si>
  <si>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</si>
  <si>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</si>
  <si>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</si>
  <si>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</si>
  <si>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</si>
  <si>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</si>
  <si>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</si>
  <si>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</si>
  <si>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</si>
  <si>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</si>
  <si>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</si>
  <si>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</si>
  <si>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</si>
  <si>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</si>
  <si>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</si>
  <si>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</si>
  <si>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</si>
  <si>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</si>
  <si>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</si>
  <si>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</si>
  <si>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</si>
  <si>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</si>
  <si>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</si>
  <si>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</si>
  <si>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</si>
  <si>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</si>
  <si>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</si>
  <si>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</si>
  <si>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</si>
  <si>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</si>
  <si>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</si>
  <si>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</si>
  <si>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</si>
  <si>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</si>
  <si>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</si>
  <si>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</si>
  <si>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</si>
  <si>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</si>
  <si>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</si>
  <si>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</si>
  <si>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</si>
  <si>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</si>
  <si>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</si>
  <si>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</si>
  <si>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</si>
  <si>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</si>
  <si>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</si>
  <si>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</si>
  <si>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</si>
  <si>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</si>
  <si>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</si>
  <si>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</si>
  <si>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</si>
  <si>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</si>
  <si>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</si>
  <si>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</si>
  <si>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</si>
  <si>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</si>
  <si>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</si>
  <si>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</si>
  <si>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</si>
  <si>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</si>
  <si>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</si>
  <si>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</si>
  <si>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</si>
  <si>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</si>
  <si>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</si>
  <si>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</si>
  <si>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</si>
  <si>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</si>
  <si>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</si>
  <si>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</si>
  <si>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</si>
  <si>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</si>
  <si>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</si>
  <si>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</si>
  <si>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</si>
  <si>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</si>
  <si>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</si>
  <si>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</si>
  <si>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</si>
  <si>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</si>
  <si>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</si>
  <si>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</si>
  <si>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</si>
  <si>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</si>
  <si>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</si>
  <si>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</si>
  <si>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</si>
  <si>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</si>
  <si>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</si>
  <si>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</si>
  <si>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</si>
  <si>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</si>
  <si>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</si>
  <si>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</si>
  <si>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</si>
  <si>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</si>
  <si>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</si>
  <si>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</si>
  <si>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</si>
  <si>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</si>
  <si>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</si>
  <si>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</si>
  <si>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</si>
  <si>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</si>
  <si>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</si>
  <si>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</si>
  <si>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</si>
  <si>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</si>
  <si>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</si>
  <si>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</si>
  <si>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</si>
  <si>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</si>
  <si>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</si>
  <si>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</si>
  <si>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</si>
  <si>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</si>
  <si>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</si>
  <si>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</si>
  <si>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</si>
  <si>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</si>
  <si>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</si>
  <si>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</si>
  <si>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</si>
  <si>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</si>
  <si>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</si>
  <si>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</si>
  <si>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</si>
  <si>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</si>
  <si>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</si>
  <si>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</si>
  <si>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</si>
  <si>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</si>
  <si>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</si>
  <si>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</si>
  <si>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</si>
  <si>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</si>
  <si>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</si>
  <si>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</si>
  <si>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</si>
  <si>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</si>
  <si>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</si>
  <si>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</si>
  <si>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</si>
  <si>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</si>
  <si>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</si>
  <si>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</si>
  <si>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</si>
  <si>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</si>
  <si>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</si>
  <si>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</si>
  <si>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</si>
  <si>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</si>
  <si>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</si>
  <si>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</si>
  <si>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</si>
  <si>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</si>
  <si>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</si>
  <si>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</si>
  <si>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</si>
  <si>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</si>
  <si>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</si>
  <si>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</si>
  <si>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</si>
  <si>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</si>
  <si>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</si>
  <si>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</si>
  <si>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</si>
  <si>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</si>
  <si>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</si>
  <si>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</si>
  <si>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</si>
  <si>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</si>
  <si>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</si>
  <si>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</si>
  <si>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</si>
  <si>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</si>
  <si>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</si>
  <si>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</si>
  <si>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</si>
  <si>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</si>
  <si>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</si>
  <si>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</si>
  <si>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</si>
  <si>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</si>
  <si>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</si>
  <si>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</si>
  <si>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</si>
  <si>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</si>
  <si>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</si>
  <si>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</si>
  <si>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</si>
  <si>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</si>
  <si>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</si>
  <si>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</si>
  <si>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</si>
  <si>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</si>
  <si>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</si>
  <si>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</si>
  <si>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</si>
  <si>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</si>
  <si>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</si>
  <si>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</si>
  <si>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</si>
  <si>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</si>
  <si>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</si>
  <si>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</si>
  <si>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</si>
  <si>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</si>
  <si>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</si>
  <si>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</si>
  <si>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</si>
  <si>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</si>
  <si>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</si>
  <si>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</si>
  <si>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</si>
  <si>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</si>
  <si>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</si>
  <si>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</si>
  <si>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</si>
  <si>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</si>
  <si>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</si>
  <si>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</si>
  <si>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</si>
  <si>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</si>
  <si>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</si>
  <si>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</si>
  <si>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</si>
  <si>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</si>
  <si>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</si>
  <si>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</si>
  <si>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</si>
  <si>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</si>
  <si>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</si>
  <si>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</si>
  <si>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</si>
  <si>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</si>
  <si>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</si>
  <si>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</si>
  <si>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</si>
  <si>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</si>
  <si>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</si>
  <si>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</si>
  <si>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</si>
  <si>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</si>
  <si>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</si>
  <si>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</si>
  <si>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</si>
  <si>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</si>
  <si>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</si>
  <si>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</si>
  <si>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</si>
  <si>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</si>
  <si>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</si>
  <si>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</si>
  <si>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</si>
  <si>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</si>
  <si>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</si>
  <si>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</si>
  <si>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</si>
  <si>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</si>
  <si>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</si>
  <si>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</si>
  <si>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</si>
  <si>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</si>
  <si>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</si>
  <si>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</si>
  <si>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</si>
  <si>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</si>
  <si>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</si>
  <si>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</si>
  <si>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</si>
  <si>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</si>
  <si>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</si>
  <si>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</si>
  <si>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</si>
  <si>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</si>
  <si>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</si>
  <si>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</si>
  <si>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</si>
  <si>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</si>
  <si>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</si>
  <si>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</si>
  <si>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</si>
  <si>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</si>
  <si>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</si>
  <si>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</si>
  <si>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</si>
  <si>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</si>
  <si>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</si>
  <si>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</si>
  <si>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</si>
  <si>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</si>
  <si>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</si>
  <si>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</si>
  <si>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</si>
  <si>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</si>
  <si>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</si>
  <si>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</si>
  <si>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</si>
  <si>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</si>
  <si>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</si>
  <si>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</si>
  <si>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</si>
  <si>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</si>
  <si>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</si>
  <si>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</si>
  <si>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</si>
  <si>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</si>
  <si>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</si>
  <si>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</si>
  <si>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</si>
  <si>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</si>
  <si>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</si>
  <si>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</si>
  <si>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</si>
  <si>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</si>
  <si>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</si>
  <si>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</si>
  <si>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</si>
  <si>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</si>
  <si>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</si>
  <si>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</si>
  <si>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</si>
  <si>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</si>
  <si>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</si>
  <si>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</si>
  <si>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</si>
  <si>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</si>
  <si>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</si>
  <si>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</si>
  <si>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</si>
  <si>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</si>
  <si>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</si>
  <si>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</si>
  <si>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</si>
  <si>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</si>
  <si>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</si>
  <si>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</si>
  <si>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</si>
  <si>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</si>
  <si>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</si>
  <si>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</si>
  <si>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</si>
  <si>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</si>
  <si>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</si>
  <si>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</si>
  <si>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</si>
  <si>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</si>
  <si>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</si>
  <si>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</si>
  <si>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</si>
  <si>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</si>
  <si>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</si>
  <si>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</si>
  <si>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</si>
  <si>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</si>
  <si>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</si>
  <si>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</si>
  <si>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</si>
  <si>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</si>
  <si>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</si>
  <si>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</si>
  <si>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</si>
  <si>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</si>
  <si>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</si>
  <si>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</si>
  <si>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</si>
  <si>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</si>
  <si>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</si>
  <si>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</si>
  <si>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</si>
  <si>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</si>
  <si>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</si>
  <si>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</si>
  <si>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</si>
  <si>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</si>
  <si>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</si>
  <si>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</si>
  <si>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</si>
  <si>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</si>
  <si>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</si>
  <si>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</si>
  <si>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</si>
  <si>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</si>
  <si>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</si>
  <si>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</si>
  <si>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</si>
  <si>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</si>
  <si>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</si>
  <si>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</si>
  <si>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</si>
  <si>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</si>
  <si>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</si>
  <si>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</si>
  <si>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</si>
  <si>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</si>
  <si>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</si>
  <si>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</si>
  <si>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</si>
  <si>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</si>
  <si>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</si>
  <si>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</si>
  <si>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</si>
  <si>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</si>
  <si>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</si>
  <si>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</si>
  <si>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</si>
  <si>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</si>
  <si>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</si>
  <si>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</si>
  <si>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</si>
  <si>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</si>
  <si>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</si>
  <si>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</si>
  <si>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</si>
  <si>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</si>
  <si>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</si>
  <si>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</si>
  <si>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</si>
  <si>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</si>
  <si>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</si>
  <si>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</si>
  <si>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</si>
  <si>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</si>
  <si>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</si>
  <si>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</si>
  <si>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</si>
  <si>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</si>
  <si>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</si>
  <si>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</si>
  <si>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</si>
  <si>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</si>
  <si>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</si>
  <si>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</si>
  <si>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</si>
  <si>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</si>
  <si>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</si>
  <si>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</si>
  <si>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</si>
  <si>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</si>
  <si>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</si>
  <si>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</si>
  <si>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</si>
  <si>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</si>
  <si>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</si>
  <si>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</si>
  <si>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</si>
  <si>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</si>
  <si>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</si>
  <si>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</si>
  <si>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</si>
  <si>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</si>
  <si>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</si>
  <si>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</si>
  <si>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</si>
  <si>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</si>
  <si>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</si>
  <si>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</si>
  <si>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</si>
  <si>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</si>
  <si>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</si>
  <si>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</si>
  <si>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</si>
  <si>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</si>
  <si>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</si>
  <si>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</si>
  <si>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</si>
  <si>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</si>
  <si>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</si>
  <si>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</si>
  <si>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</si>
  <si>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</si>
  <si>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</si>
  <si>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</si>
  <si>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</si>
  <si>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</si>
  <si>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</si>
  <si>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</si>
  <si>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</si>
  <si>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</si>
  <si>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</si>
  <si>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</si>
  <si>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</si>
  <si>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</si>
  <si>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</si>
  <si>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</si>
  <si>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</si>
  <si>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</si>
  <si>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</si>
  <si>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</si>
  <si>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</si>
  <si>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</si>
  <si>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</si>
  <si>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</si>
  <si>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</si>
  <si>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</si>
  <si>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</si>
  <si>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</si>
  <si>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</si>
  <si>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</si>
  <si>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</si>
  <si>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</si>
  <si>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</si>
  <si>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</si>
  <si>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</si>
  <si>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</si>
  <si>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</si>
  <si>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</si>
  <si>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</si>
  <si>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</si>
  <si>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</si>
  <si>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</si>
  <si>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</si>
  <si>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</si>
  <si>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</si>
  <si>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</si>
  <si>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</si>
  <si>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</si>
  <si>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</si>
  <si>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</si>
  <si>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</si>
  <si>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</si>
  <si>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</si>
  <si>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</si>
  <si>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</si>
  <si>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</si>
  <si>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</si>
  <si>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</si>
  <si>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</si>
  <si>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</si>
  <si>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</si>
  <si>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</si>
  <si>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</si>
  <si>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</si>
  <si>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</si>
  <si>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</si>
  <si>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</si>
  <si>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</si>
  <si>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</si>
  <si>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</si>
  <si>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</si>
  <si>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</si>
  <si>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</si>
  <si>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</si>
  <si>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</si>
  <si>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</si>
  <si>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</si>
  <si>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</si>
  <si>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</si>
  <si>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</si>
  <si>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</si>
  <si>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</si>
  <si>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</si>
  <si>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</si>
  <si>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</si>
  <si>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</si>
  <si>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</si>
  <si>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</si>
  <si>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</si>
  <si>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</si>
  <si>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</si>
  <si>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</si>
  <si>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</si>
  <si>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</si>
  <si>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</si>
  <si>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</si>
  <si>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</si>
  <si>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</si>
  <si>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</si>
  <si>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</si>
  <si>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</si>
  <si>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</si>
  <si>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</si>
  <si>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</si>
  <si>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</si>
  <si>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</si>
  <si>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</si>
  <si>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</si>
  <si>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</si>
  <si>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</si>
  <si>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</si>
  <si>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</si>
  <si>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</si>
  <si>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</si>
  <si>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</si>
  <si>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</si>
  <si>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</si>
  <si>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</si>
  <si>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</si>
  <si>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</si>
  <si>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</si>
  <si>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</si>
  <si>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</si>
  <si>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</si>
  <si>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</si>
  <si>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</si>
  <si>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</si>
  <si>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</si>
  <si>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</si>
  <si>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</si>
  <si>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</si>
  <si>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</si>
  <si>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</si>
  <si>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</si>
  <si>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</si>
  <si>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</si>
  <si>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</si>
  <si>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</si>
  <si>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</si>
  <si>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</si>
  <si>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</si>
  <si>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</si>
  <si>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</si>
  <si>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</si>
  <si>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</si>
  <si>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</si>
  <si>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</si>
  <si>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</si>
  <si>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</si>
  <si>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</si>
  <si>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</si>
  <si>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</si>
  <si>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</si>
  <si>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</si>
  <si>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</si>
  <si>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</si>
  <si>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</si>
  <si>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</si>
  <si>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</si>
  <si>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</si>
  <si>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</si>
  <si>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</si>
  <si>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</si>
  <si>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</si>
  <si>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</si>
  <si>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</si>
  <si>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</si>
  <si>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</si>
  <si>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</si>
  <si>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</si>
  <si>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</si>
  <si>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</si>
  <si>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</si>
  <si>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</si>
  <si>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</si>
  <si>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</si>
  <si>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</si>
  <si>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</si>
  <si>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</si>
  <si>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</si>
  <si>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</si>
  <si>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</si>
  <si>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</si>
  <si>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</si>
  <si>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</si>
  <si>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</si>
  <si>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</si>
  <si>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</si>
  <si>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</si>
  <si>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</si>
  <si>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</si>
  <si>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</si>
  <si>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</si>
  <si>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</si>
  <si>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</si>
  <si>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</si>
  <si>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</si>
  <si>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</si>
  <si>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</si>
  <si>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</si>
  <si>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</si>
  <si>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</si>
  <si>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</si>
  <si>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</si>
  <si>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</si>
  <si>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</si>
  <si>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</si>
  <si>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</si>
  <si>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</si>
  <si>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</si>
  <si>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</si>
  <si>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</si>
  <si>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</si>
  <si>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</si>
  <si>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</si>
  <si>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</si>
  <si>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</si>
  <si>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</si>
  <si>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</si>
  <si>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</si>
  <si>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</si>
  <si>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</si>
  <si>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</si>
  <si>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</si>
  <si>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</si>
  <si>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</si>
  <si>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</si>
  <si>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</si>
  <si>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</si>
  <si>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</si>
  <si>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</si>
  <si>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</si>
  <si>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</si>
  <si>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</si>
  <si>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</si>
  <si>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</si>
  <si>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</si>
  <si>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</si>
  <si>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</si>
  <si>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</si>
  <si>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</si>
  <si>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</si>
  <si>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</si>
  <si>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</si>
  <si>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</si>
  <si>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</si>
  <si>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</si>
  <si>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</si>
  <si>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</si>
  <si>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</si>
  <si>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</si>
  <si>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</si>
  <si>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</si>
  <si>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</si>
  <si>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</si>
  <si>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</si>
  <si>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</si>
  <si>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</si>
  <si>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</si>
  <si>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</si>
  <si>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</si>
  <si>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</si>
  <si>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</si>
  <si>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</si>
  <si>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</si>
  <si>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</si>
  <si>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</si>
  <si>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</si>
  <si>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</si>
  <si>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</si>
  <si>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</si>
  <si>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</si>
  <si>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</si>
  <si>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</si>
  <si>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</si>
  <si>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</si>
  <si>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</si>
  <si>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</si>
  <si>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</si>
  <si>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</si>
  <si>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</si>
  <si>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</si>
  <si>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</si>
  <si>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</si>
  <si>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</si>
  <si>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</si>
  <si>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</si>
  <si>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</si>
  <si>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</si>
  <si>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</si>
  <si>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</si>
  <si>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</si>
  <si>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</si>
  <si>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</si>
  <si>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</si>
  <si>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</si>
  <si>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</si>
  <si>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</si>
  <si>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</si>
  <si>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</si>
  <si>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</si>
  <si>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</si>
  <si>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</si>
  <si>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</si>
  <si>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</si>
  <si>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</si>
  <si>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</si>
  <si>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</si>
  <si>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</si>
  <si>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</si>
  <si>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</si>
  <si>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</si>
  <si>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</si>
  <si>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</si>
  <si>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</si>
  <si>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</si>
  <si>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</si>
  <si>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</si>
  <si>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</si>
  <si>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</si>
  <si>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</si>
  <si>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</si>
  <si>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</si>
  <si>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</si>
  <si>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</si>
  <si>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</si>
  <si>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</si>
  <si>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</si>
  <si>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</si>
  <si>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</si>
  <si>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</si>
  <si>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</si>
  <si>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</si>
  <si>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</si>
  <si>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</si>
  <si>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</si>
  <si>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</si>
  <si>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</si>
  <si>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</si>
  <si>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</si>
  <si>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</si>
  <si>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</si>
  <si>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</si>
  <si>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</si>
  <si>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</si>
  <si>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</si>
  <si>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</si>
  <si>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</si>
  <si>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</si>
  <si>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</si>
  <si>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</si>
  <si>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</si>
  <si>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</si>
  <si>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</si>
  <si>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</si>
  <si>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</si>
  <si>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</si>
  <si>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</si>
  <si>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</si>
  <si>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</si>
  <si>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</si>
  <si>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</si>
  <si>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</si>
  <si>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</si>
  <si>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</si>
  <si>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</si>
  <si>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</si>
  <si>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</si>
  <si>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</si>
  <si>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</si>
  <si>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</si>
  <si>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</si>
  <si>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</si>
  <si>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</si>
  <si>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</si>
  <si>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</si>
  <si>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</si>
  <si>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</si>
  <si>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</si>
  <si>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</si>
  <si>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</si>
  <si>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</si>
  <si>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</si>
  <si>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</si>
  <si>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</si>
  <si>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</si>
  <si>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</si>
  <si>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</si>
  <si>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</si>
  <si>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</si>
  <si>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</si>
  <si>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</si>
  <si>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</si>
  <si>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</si>
  <si>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</si>
  <si>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</si>
  <si>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</si>
  <si>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</si>
  <si>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</si>
  <si>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</si>
  <si>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</si>
  <si>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</si>
  <si>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</si>
  <si>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</si>
  <si>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</si>
  <si>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</si>
  <si>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</si>
  <si>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</si>
  <si>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</si>
  <si>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</si>
  <si>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</si>
  <si>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</si>
  <si>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</si>
  <si>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</si>
  <si>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</si>
  <si>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</si>
  <si>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</si>
  <si>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</si>
  <si>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</si>
  <si>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</si>
  <si>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</si>
  <si>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</si>
  <si>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</si>
  <si>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</si>
  <si>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</si>
  <si>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</si>
  <si>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</si>
  <si>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</si>
  <si>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</si>
  <si>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</si>
  <si>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</si>
  <si>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</si>
  <si>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</si>
  <si>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</si>
  <si>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</si>
  <si>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</si>
  <si>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</si>
  <si>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</si>
  <si>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</si>
  <si>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</si>
  <si>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</si>
  <si>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</si>
  <si>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</si>
  <si>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</si>
  <si>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</si>
  <si>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</si>
  <si>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</si>
  <si>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</si>
  <si>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</si>
  <si>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</si>
  <si>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</si>
  <si>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</si>
  <si>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</si>
  <si>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</si>
  <si>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</si>
  <si>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</si>
  <si>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</si>
  <si>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</si>
  <si>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</si>
  <si>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</si>
  <si>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</si>
  <si>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</si>
  <si>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</si>
  <si>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</si>
  <si>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</si>
  <si>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</si>
  <si>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</si>
  <si>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</si>
  <si>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</si>
  <si>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</si>
  <si>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</si>
  <si>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</si>
  <si>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</si>
  <si>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</si>
  <si>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</si>
  <si>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</si>
  <si>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</si>
  <si>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</si>
  <si>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</si>
  <si>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</si>
  <si>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</si>
  <si>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</si>
  <si>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</si>
  <si>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</si>
  <si>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</si>
  <si>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</si>
  <si>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</si>
  <si>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</si>
  <si>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</si>
  <si>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</si>
  <si>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</si>
  <si>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</si>
  <si>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</si>
  <si>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</si>
  <si>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</si>
  <si>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</si>
  <si>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</si>
  <si>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</si>
  <si>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</si>
  <si>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</si>
  <si>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</si>
  <si>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</si>
  <si>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</si>
  <si>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</si>
  <si>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</si>
  <si>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</si>
  <si>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</si>
  <si>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</si>
  <si>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</si>
  <si>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</si>
  <si>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</si>
  <si>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</si>
  <si>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</si>
  <si>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</si>
  <si>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</si>
  <si>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</si>
  <si>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</si>
  <si>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</si>
  <si>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</si>
  <si>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</si>
  <si>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</si>
  <si>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</si>
  <si>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</si>
  <si>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</si>
  <si>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</si>
  <si>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</si>
  <si>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</si>
  <si>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</si>
  <si>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</si>
  <si>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</si>
  <si>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</si>
  <si>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</si>
  <si>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</si>
  <si>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</si>
  <si>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</si>
  <si>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</si>
  <si>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</si>
  <si>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</si>
  <si>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</si>
  <si>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</si>
  <si>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</si>
  <si>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</si>
  <si>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</si>
  <si>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</si>
  <si>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</si>
  <si>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</si>
  <si>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</si>
  <si>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</si>
  <si>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</si>
  <si>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</si>
  <si>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</si>
  <si>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</si>
  <si>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</si>
  <si>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</si>
  <si>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</si>
  <si>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</si>
  <si>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</si>
  <si>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</si>
  <si>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</si>
  <si>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</si>
  <si>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</si>
  <si>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</si>
  <si>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</si>
  <si>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</si>
  <si>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</si>
  <si>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</si>
  <si>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</si>
  <si>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</si>
  <si>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</si>
  <si>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</si>
  <si>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</si>
  <si>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</si>
  <si>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</si>
  <si>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</si>
  <si>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</si>
  <si>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</si>
  <si>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</si>
  <si>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</si>
  <si>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</si>
  <si>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</si>
  <si>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</si>
  <si>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</si>
  <si>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</si>
  <si>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</si>
  <si>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</si>
  <si>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</si>
  <si>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</si>
  <si>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</si>
  <si>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</si>
  <si>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</si>
  <si>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</si>
  <si>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</si>
  <si>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</si>
  <si>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</si>
  <si>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</si>
  <si>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</si>
  <si>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</si>
  <si>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</si>
  <si>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</si>
  <si>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</si>
  <si>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</si>
  <si>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</si>
  <si>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</si>
  <si>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</si>
  <si>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</si>
  <si>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</si>
  <si>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</si>
  <si>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</si>
  <si>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</si>
  <si>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</si>
  <si>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</si>
  <si>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</si>
  <si>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</si>
  <si>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</si>
  <si>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</si>
  <si>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</si>
  <si>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</si>
  <si>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</si>
  <si>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</si>
  <si>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</si>
  <si>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</si>
  <si>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</si>
  <si>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</si>
  <si>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</si>
  <si>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</si>
  <si>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</si>
  <si>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</si>
  <si>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</si>
  <si>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</si>
  <si>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</si>
  <si>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</si>
  <si>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</si>
  <si>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</si>
  <si>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</si>
  <si>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</si>
  <si>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</si>
  <si>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</si>
  <si>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</si>
  <si>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</si>
  <si>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</si>
  <si>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</si>
  <si>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</si>
  <si>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</si>
  <si>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</si>
  <si>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</si>
  <si>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</si>
  <si>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</si>
  <si>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</si>
  <si>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</si>
  <si>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</si>
  <si>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</si>
  <si>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</si>
  <si>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</si>
  <si>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</si>
  <si>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</si>
  <si>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</si>
  <si>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</si>
  <si>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</si>
  <si>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</si>
  <si>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</si>
  <si>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</si>
  <si>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</si>
  <si>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</si>
  <si>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</si>
  <si>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</si>
  <si>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</si>
  <si>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</si>
  <si>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</si>
  <si>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</si>
  <si>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</si>
  <si>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</si>
  <si>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</si>
  <si>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</si>
  <si>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</si>
  <si>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</si>
  <si>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</si>
  <si>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</si>
  <si>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</si>
  <si>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</si>
  <si>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</si>
  <si>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</si>
  <si>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</si>
  <si>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</si>
  <si>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</si>
  <si>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</si>
  <si>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</si>
  <si>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</si>
  <si>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</si>
  <si>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</si>
  <si>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</si>
  <si>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</si>
  <si>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</si>
  <si>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</si>
  <si>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</si>
  <si>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</si>
  <si>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</si>
  <si>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</si>
  <si>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</si>
  <si>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</si>
  <si>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</si>
  <si>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</si>
  <si>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</si>
  <si>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</si>
  <si>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</si>
  <si>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</si>
  <si>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</si>
  <si>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</si>
  <si>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</si>
  <si>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</si>
  <si>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</si>
  <si>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</si>
  <si>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</si>
  <si>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</si>
  <si>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</si>
  <si>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</si>
  <si>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</si>
  <si>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</si>
  <si>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</si>
  <si>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</si>
  <si>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</si>
  <si>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</si>
  <si>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</si>
  <si>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</si>
  <si>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</si>
  <si>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</si>
  <si>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</si>
  <si>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</si>
  <si>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</si>
  <si>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</si>
  <si>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</si>
  <si>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</si>
  <si>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</si>
  <si>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</si>
  <si>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</si>
  <si>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</si>
  <si>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</si>
  <si>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</si>
  <si>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</si>
  <si>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</si>
  <si>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</si>
  <si>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</si>
  <si>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</si>
  <si>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</si>
  <si>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</si>
  <si>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</si>
  <si>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</si>
  <si>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</si>
  <si>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</si>
  <si>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</si>
  <si>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</si>
  <si>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</si>
  <si>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</si>
  <si>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</si>
  <si>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</si>
  <si>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</si>
  <si>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</si>
  <si>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</si>
  <si>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</si>
  <si>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</si>
  <si>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</si>
  <si>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</si>
  <si>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</si>
  <si>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</si>
  <si>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</si>
  <si>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</si>
  <si>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</si>
  <si>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</si>
  <si>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</si>
  <si>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</si>
  <si>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</si>
  <si>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</si>
  <si>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</si>
  <si>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</si>
  <si>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</si>
  <si>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</si>
  <si>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</si>
  <si>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</si>
  <si>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</si>
  <si>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</si>
  <si>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</si>
  <si>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</si>
  <si>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</si>
  <si>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</si>
  <si>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</si>
  <si>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</si>
  <si>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</si>
  <si>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</si>
  <si>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</si>
  <si>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</si>
  <si>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</si>
  <si>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</si>
  <si>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</si>
  <si>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</si>
  <si>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</si>
  <si>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</si>
  <si>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</si>
  <si>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</si>
  <si>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</si>
  <si>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</si>
  <si>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</si>
  <si>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</si>
  <si>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</si>
  <si>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</si>
  <si>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</si>
  <si>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</si>
  <si>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</si>
  <si>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</si>
  <si>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</si>
  <si>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</si>
  <si>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</si>
  <si>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</si>
  <si>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</si>
  <si>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</si>
  <si>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</si>
  <si>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</si>
  <si>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</si>
  <si>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</si>
  <si>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</si>
  <si>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</si>
  <si>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</si>
  <si>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</si>
  <si>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</si>
  <si>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</si>
  <si>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</si>
  <si>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</si>
  <si>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</si>
  <si>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</si>
  <si>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</si>
  <si>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</si>
  <si>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</si>
  <si>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</si>
  <si>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</si>
  <si>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</si>
  <si>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</si>
  <si>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</si>
  <si>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</si>
  <si>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</si>
  <si>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</si>
  <si>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</si>
  <si>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</si>
  <si>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</si>
  <si>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</si>
  <si>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</si>
  <si>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</si>
  <si>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</si>
  <si>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</si>
  <si>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</si>
  <si>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</si>
  <si>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</si>
  <si>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</si>
  <si>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</si>
  <si>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</si>
  <si>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</si>
  <si>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</si>
  <si>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</si>
  <si>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</si>
  <si>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</si>
  <si>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</si>
  <si>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</si>
  <si>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</si>
  <si>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</si>
  <si>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</si>
  <si>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</si>
  <si>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</si>
  <si>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</si>
  <si>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</si>
  <si>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</si>
  <si>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</si>
  <si>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</si>
  <si>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</si>
  <si>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</si>
  <si>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</si>
  <si>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</si>
  <si>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</si>
  <si>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</si>
  <si>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</si>
  <si>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</si>
  <si>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</si>
  <si>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</si>
  <si>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</si>
  <si>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</si>
  <si>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</si>
  <si>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</si>
  <si>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</si>
  <si>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</si>
  <si>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</si>
  <si>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</si>
  <si>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</si>
  <si>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</si>
  <si>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</si>
  <si>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</si>
  <si>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</si>
  <si>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</si>
  <si>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</si>
  <si>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</si>
  <si>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</si>
  <si>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</si>
  <si>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</si>
  <si>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</si>
  <si>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</si>
  <si>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</si>
  <si>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</si>
  <si>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</si>
  <si>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</si>
  <si>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</si>
  <si>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</si>
  <si>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</si>
  <si>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</si>
  <si>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</si>
  <si>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</si>
  <si>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</si>
  <si>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</si>
  <si>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</si>
  <si>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</si>
  <si>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</si>
  <si>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</si>
  <si>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</si>
  <si>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</si>
  <si>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</si>
  <si>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</si>
  <si>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</si>
  <si>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</si>
  <si>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</si>
  <si>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</si>
  <si>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</si>
  <si>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</si>
  <si>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</si>
  <si>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</si>
  <si>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</si>
  <si>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</si>
  <si>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</si>
  <si>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</si>
  <si>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</si>
  <si>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</si>
  <si>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</si>
  <si>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</si>
  <si>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</si>
  <si>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</si>
  <si>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</si>
  <si>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</si>
  <si>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</si>
  <si>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</si>
  <si>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</si>
  <si>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</si>
  <si>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</si>
  <si>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</si>
  <si>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</si>
  <si>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</si>
  <si>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</si>
  <si>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</si>
  <si>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</si>
  <si>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</si>
  <si>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</si>
  <si>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</si>
  <si>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</si>
  <si>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</si>
  <si>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</si>
  <si>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</si>
  <si>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</si>
  <si>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</si>
  <si>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</si>
  <si>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</si>
  <si>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</si>
  <si>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</si>
  <si>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</si>
  <si>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</si>
  <si>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</si>
  <si>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</si>
  <si>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</si>
  <si>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</si>
  <si>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</si>
  <si>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</si>
  <si>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</si>
  <si>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</si>
  <si>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</si>
  <si>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</si>
  <si>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</si>
  <si>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</si>
  <si>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</si>
  <si>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</si>
  <si>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</si>
  <si>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</si>
  <si>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</si>
  <si>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</si>
  <si>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</si>
  <si>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</si>
  <si>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</si>
  <si>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</si>
  <si>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</si>
  <si>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</si>
  <si>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</si>
  <si>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</si>
  <si>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</si>
  <si>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</si>
  <si>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</si>
  <si>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</si>
  <si>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</si>
  <si>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</si>
  <si>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</si>
  <si>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</si>
  <si>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</si>
  <si>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</si>
  <si>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</si>
  <si>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</si>
  <si>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</si>
  <si>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</si>
  <si>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</si>
  <si>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</si>
  <si>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</si>
  <si>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</si>
  <si>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</si>
  <si>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</si>
  <si>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</si>
  <si>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</si>
  <si>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</si>
  <si>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</si>
  <si>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</si>
  <si>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</si>
  <si>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</si>
  <si>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</si>
  <si>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</si>
  <si>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</si>
  <si>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</si>
  <si>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</si>
  <si>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</si>
  <si>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</si>
  <si>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</si>
  <si>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</si>
  <si>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</si>
  <si>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</si>
  <si>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</si>
  <si>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</si>
  <si>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</si>
  <si>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</si>
  <si>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</si>
  <si>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</si>
  <si>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</si>
  <si>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</si>
  <si>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</si>
  <si>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</si>
  <si>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</si>
  <si>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</si>
  <si>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</si>
  <si>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</si>
  <si>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</si>
  <si>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</si>
  <si>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</si>
  <si>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</si>
  <si>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</si>
  <si>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</si>
  <si>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</si>
  <si>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</si>
  <si>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</si>
  <si>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</si>
  <si>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</si>
  <si>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</si>
  <si>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</si>
  <si>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</si>
  <si>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</si>
  <si>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</si>
  <si>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</si>
  <si>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</si>
  <si>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</si>
  <si>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</si>
  <si>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</si>
  <si>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</si>
  <si>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</si>
  <si>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</si>
  <si>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</si>
  <si>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</si>
  <si>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</si>
  <si>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</si>
  <si>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</si>
  <si>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</si>
  <si>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</si>
  <si>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</si>
  <si>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</si>
  <si>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</si>
  <si>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</si>
  <si>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</si>
  <si>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</si>
  <si>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</si>
  <si>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</si>
  <si>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</si>
  <si>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</si>
  <si>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</si>
  <si>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</si>
  <si>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</si>
  <si>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</si>
  <si>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</si>
  <si>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</si>
  <si>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</si>
  <si>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</si>
  <si>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</si>
  <si>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</si>
  <si>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</si>
  <si>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</si>
  <si>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</si>
  <si>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</si>
  <si>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</si>
  <si>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</si>
  <si>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</si>
  <si>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</si>
  <si>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</si>
  <si>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</si>
  <si>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</si>
  <si>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</si>
  <si>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</si>
  <si>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</si>
  <si>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</si>
  <si>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</si>
  <si>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</si>
  <si>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</si>
  <si>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</si>
  <si>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</si>
  <si>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</si>
  <si>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</si>
  <si>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</si>
  <si>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</si>
  <si>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</si>
  <si>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</si>
  <si>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</si>
  <si>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</si>
  <si>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</si>
  <si>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</si>
  <si>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</si>
  <si>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</si>
  <si>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</si>
  <si>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</si>
  <si>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</si>
  <si>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</si>
  <si>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</si>
  <si>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</si>
  <si>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</si>
  <si>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</si>
  <si>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</si>
  <si>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</si>
  <si>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</si>
  <si>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</si>
  <si>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</si>
  <si>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</si>
  <si>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</si>
  <si>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</si>
  <si>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</si>
  <si>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</si>
  <si>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</si>
  <si>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</si>
  <si>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</si>
  <si>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</si>
  <si>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</si>
  <si>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</si>
  <si>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</si>
  <si>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</si>
  <si>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</si>
  <si>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</si>
  <si>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</si>
  <si>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</si>
  <si>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</si>
  <si>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</si>
  <si>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</si>
  <si>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</si>
  <si>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</si>
  <si>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</si>
  <si>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</si>
  <si>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</si>
  <si>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</si>
  <si>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</si>
  <si>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</si>
  <si>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</si>
  <si>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</si>
  <si>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</si>
  <si>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</si>
  <si>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</si>
  <si>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</si>
  <si>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</si>
  <si>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</si>
  <si>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</si>
  <si>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</si>
  <si>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</si>
  <si>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</si>
  <si>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</si>
  <si>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</si>
  <si>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</si>
  <si>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</si>
  <si>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</si>
  <si>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</si>
  <si>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</si>
  <si>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</si>
  <si>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</si>
  <si>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</si>
  <si>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</si>
  <si>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</si>
  <si>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</si>
  <si>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</si>
  <si>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</si>
  <si>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</si>
  <si>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</si>
  <si>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</si>
  <si>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</si>
  <si>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</si>
  <si>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</si>
  <si>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</si>
  <si>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</si>
  <si>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</si>
  <si>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</si>
  <si>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</si>
  <si>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</si>
  <si>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</si>
  <si>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</si>
  <si>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</si>
  <si>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</si>
  <si>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</si>
  <si>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</si>
  <si>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</si>
  <si>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</si>
  <si>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</si>
  <si>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</si>
  <si>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</si>
  <si>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</si>
  <si>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</si>
  <si>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</si>
  <si>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</si>
  <si>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</si>
  <si>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</si>
  <si>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</si>
  <si>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</si>
  <si>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</si>
  <si>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</si>
  <si>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</si>
  <si>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</si>
  <si>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</si>
  <si>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</si>
  <si>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</si>
  <si>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</si>
  <si>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</si>
  <si>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</si>
  <si>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</si>
  <si>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</si>
  <si>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</si>
  <si>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</si>
  <si>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</si>
  <si>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</si>
  <si>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</si>
  <si>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</si>
  <si>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</si>
  <si>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</si>
  <si>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</si>
  <si>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</si>
  <si>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</si>
  <si>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</si>
  <si>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</si>
  <si>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</si>
  <si>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</si>
  <si>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</si>
  <si>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</si>
  <si>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</si>
  <si>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</si>
  <si>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</si>
  <si>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</si>
  <si>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</si>
  <si>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</si>
  <si>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</si>
  <si>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</si>
  <si>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</si>
  <si>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</si>
  <si>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</si>
  <si>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</si>
  <si>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</si>
  <si>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</si>
  <si>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</si>
  <si>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</si>
  <si>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</si>
  <si>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</si>
  <si>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</si>
  <si>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</si>
  <si>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</si>
  <si>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</si>
  <si>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</si>
  <si>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</si>
  <si>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</si>
  <si>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</si>
  <si>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</si>
  <si>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</si>
  <si>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</si>
  <si>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</si>
  <si>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</si>
  <si>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</si>
  <si>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</si>
  <si>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</si>
  <si>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</si>
  <si>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</si>
  <si>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</si>
  <si>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</si>
  <si>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</si>
  <si>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</si>
  <si>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</si>
  <si>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</si>
  <si>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</si>
  <si>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</si>
  <si>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</si>
  <si>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</si>
  <si>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</si>
  <si>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</si>
  <si>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</si>
  <si>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</si>
  <si>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</si>
  <si>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</si>
  <si>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</si>
  <si>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</si>
  <si>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</si>
  <si>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</si>
  <si>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</si>
  <si>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</si>
  <si>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</si>
  <si>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</si>
  <si>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</si>
  <si>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</si>
  <si>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</si>
  <si>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</si>
  <si>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</si>
  <si>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</si>
  <si>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</si>
  <si>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</si>
  <si>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</si>
  <si>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</si>
  <si>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</si>
  <si>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</si>
  <si>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</si>
  <si>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</si>
  <si>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</si>
  <si>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</si>
  <si>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</si>
  <si>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</si>
  <si>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</si>
  <si>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</si>
  <si>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</si>
  <si>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</si>
  <si>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</si>
  <si>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</si>
  <si>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</si>
  <si>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</si>
  <si>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</si>
  <si>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</si>
  <si>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</si>
  <si>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</si>
  <si>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</si>
  <si>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</si>
  <si>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</si>
  <si>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</si>
  <si>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</si>
  <si>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</si>
  <si>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</si>
  <si>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</si>
  <si>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</si>
  <si>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</si>
  <si>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</si>
  <si>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</si>
  <si>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</si>
  <si>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</si>
  <si>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</si>
  <si>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</si>
  <si>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</si>
  <si>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</si>
  <si>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</si>
  <si>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</si>
  <si>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</si>
  <si>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</si>
  <si>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</si>
  <si>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</si>
  <si>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</si>
  <si>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</si>
  <si>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</si>
  <si>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</si>
  <si>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</si>
  <si>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</si>
  <si>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</si>
  <si>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</si>
  <si>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</si>
  <si>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</si>
  <si>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</si>
  <si>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</si>
  <si>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</si>
  <si>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</si>
  <si>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</si>
  <si>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</si>
  <si>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</si>
  <si>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</si>
  <si>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</si>
  <si>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</si>
  <si>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</si>
  <si>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</si>
  <si>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</si>
  <si>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</si>
  <si>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</si>
  <si>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</si>
  <si>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</si>
  <si>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</si>
  <si>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</si>
  <si>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</si>
  <si>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</si>
  <si>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</si>
  <si>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</si>
  <si>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</si>
  <si>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</si>
  <si>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</si>
  <si>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</si>
  <si>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</si>
  <si>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</si>
  <si>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</si>
  <si>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</si>
  <si>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</si>
  <si>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</si>
  <si>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</si>
  <si>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</si>
  <si>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</si>
  <si>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</si>
  <si>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</si>
  <si>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</si>
  <si>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</si>
  <si>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</si>
  <si>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</si>
  <si>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</si>
  <si>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</si>
  <si>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</si>
  <si>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</si>
  <si>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</si>
  <si>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</si>
  <si>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</si>
  <si>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</si>
  <si>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</si>
  <si>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</si>
  <si>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</si>
  <si>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</si>
  <si>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</si>
  <si>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</si>
  <si>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</si>
  <si>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</si>
  <si>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</si>
  <si>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</si>
  <si>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</si>
  <si>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</si>
  <si>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</si>
  <si>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</si>
  <si>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</si>
  <si>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</si>
  <si>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</si>
  <si>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</si>
  <si>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</si>
  <si>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</si>
  <si>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</si>
  <si>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</si>
  <si>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</si>
  <si>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</si>
  <si>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</si>
  <si>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</si>
  <si>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</si>
  <si>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</si>
  <si>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</si>
  <si>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</si>
  <si>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</si>
  <si>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</si>
  <si>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</si>
  <si>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</si>
  <si>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</si>
  <si>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</si>
  <si>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</si>
  <si>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</si>
  <si>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</si>
  <si>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</si>
  <si>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</si>
  <si>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</si>
  <si>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</si>
  <si>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</si>
  <si>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</si>
  <si>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</si>
  <si>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</si>
  <si>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</si>
  <si>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</si>
  <si>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</si>
  <si>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</si>
  <si>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</si>
  <si>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</si>
  <si>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</si>
  <si>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</si>
  <si>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</si>
  <si>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</si>
  <si>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</si>
  <si>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</si>
  <si>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</si>
  <si>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</si>
  <si>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</si>
  <si>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</si>
  <si>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</si>
  <si>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</si>
  <si>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</si>
  <si>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</si>
  <si>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</si>
  <si>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</si>
  <si>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</si>
  <si>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</si>
  <si>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</si>
  <si>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</si>
  <si>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</si>
  <si>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</si>
  <si>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</si>
  <si>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</si>
  <si>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</si>
  <si>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</si>
  <si>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</si>
  <si>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</si>
  <si>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</si>
  <si>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</si>
  <si>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</si>
  <si>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</si>
  <si>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</si>
  <si>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</si>
  <si>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</si>
  <si>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</si>
  <si>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</si>
  <si>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</si>
  <si>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</si>
  <si>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</si>
  <si>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</si>
  <si>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</si>
  <si>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</si>
  <si>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</si>
  <si>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</si>
  <si>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</si>
  <si>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</si>
  <si>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</si>
  <si>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</si>
  <si>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</si>
  <si>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</si>
  <si>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</si>
  <si>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</si>
  <si>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</si>
  <si>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</si>
  <si>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</si>
  <si>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</si>
  <si>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</si>
  <si>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</si>
  <si>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</si>
  <si>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</si>
  <si>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</si>
  <si>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</si>
  <si>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</si>
  <si>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</si>
  <si>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</si>
  <si>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</si>
  <si>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</si>
  <si>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</si>
  <si>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</si>
  <si>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</si>
  <si>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</si>
  <si>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</si>
  <si>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</si>
  <si>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</si>
  <si>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</si>
  <si>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</si>
  <si>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</si>
  <si>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</si>
  <si>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</si>
  <si>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</si>
  <si>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</si>
  <si>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</si>
  <si>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</si>
  <si>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</si>
  <si>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</si>
  <si>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</si>
  <si>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</si>
  <si>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</si>
  <si>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</si>
  <si>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</si>
  <si>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</si>
  <si>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</si>
  <si>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</si>
  <si>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</si>
  <si>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</si>
  <si>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</si>
  <si>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</si>
  <si>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</si>
  <si>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</si>
  <si>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</si>
  <si>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</si>
  <si>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</si>
  <si>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</si>
  <si>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</si>
  <si>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</si>
  <si>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</si>
  <si>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</si>
  <si>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</si>
  <si>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</si>
  <si>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</si>
  <si>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</si>
  <si>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</si>
  <si>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</si>
  <si>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</si>
  <si>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</si>
  <si>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</si>
  <si>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</si>
  <si>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</si>
  <si>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</si>
  <si>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</si>
  <si>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</si>
  <si>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</si>
  <si>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</si>
  <si>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</si>
  <si>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</si>
  <si>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</si>
  <si>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</si>
  <si>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</si>
  <si>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</si>
  <si>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</si>
  <si>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</si>
  <si>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</si>
  <si>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</si>
  <si>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</si>
  <si>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</si>
  <si>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</si>
  <si>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</si>
  <si>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</si>
  <si>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</si>
  <si>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</si>
  <si>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</si>
  <si>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</si>
  <si>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</si>
  <si>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</si>
  <si>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</si>
  <si>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</si>
  <si>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</si>
  <si>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</si>
  <si>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</si>
  <si>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</si>
  <si>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</si>
  <si>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</si>
  <si>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</si>
  <si>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</si>
  <si>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</si>
  <si>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</si>
  <si>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</si>
  <si>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</si>
  <si>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</si>
  <si>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</si>
  <si>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</si>
  <si>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</si>
  <si>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</si>
  <si>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</si>
  <si>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</si>
  <si>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</si>
  <si>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</si>
  <si>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</si>
  <si>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</si>
  <si>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</si>
  <si>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</si>
  <si>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</si>
  <si>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</si>
  <si>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</si>
  <si>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</si>
  <si>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</si>
  <si>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</si>
  <si>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</si>
  <si>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</si>
  <si>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</si>
  <si>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</si>
  <si>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</si>
  <si>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</si>
  <si>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</si>
  <si>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</si>
  <si>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</si>
  <si>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</si>
  <si>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</si>
  <si>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</si>
  <si>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</si>
  <si>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</si>
  <si>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</si>
  <si>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</si>
  <si>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</si>
  <si>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</si>
  <si>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</si>
  <si>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</si>
  <si>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</si>
  <si>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</si>
  <si>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</si>
  <si>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</si>
  <si>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</si>
  <si>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</si>
  <si>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</si>
  <si>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</si>
  <si>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</si>
  <si>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</si>
  <si>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</si>
  <si>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</si>
  <si>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</si>
  <si>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</si>
  <si>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</si>
  <si>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</si>
  <si>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</si>
  <si>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</si>
  <si>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</si>
  <si>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</si>
  <si>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</si>
  <si>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</si>
  <si>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</si>
  <si>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</si>
  <si>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</si>
  <si>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</si>
  <si>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</si>
  <si>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</si>
  <si>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</si>
  <si>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</si>
  <si>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</si>
  <si>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</si>
  <si>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</si>
  <si>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</si>
  <si>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</si>
  <si>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</si>
  <si>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</si>
  <si>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</si>
  <si>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</si>
  <si>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</si>
  <si>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</si>
  <si>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</si>
  <si>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</si>
  <si>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</si>
  <si>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</si>
  <si>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</si>
  <si>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</si>
  <si>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</si>
  <si>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</si>
  <si>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</si>
  <si>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</si>
  <si>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</si>
  <si>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</si>
  <si>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</si>
  <si>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</si>
  <si>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</si>
  <si>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</si>
  <si>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</si>
  <si>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</si>
  <si>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</si>
  <si>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</si>
  <si>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</si>
  <si>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</si>
  <si>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</si>
  <si>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</si>
  <si>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</si>
  <si>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</si>
  <si>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</si>
  <si>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</si>
  <si>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</si>
  <si>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</si>
  <si>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</si>
  <si>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</si>
  <si>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</si>
  <si>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</si>
  <si>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</si>
  <si>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</si>
  <si>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</si>
  <si>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</si>
  <si>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</si>
  <si>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</si>
  <si>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</si>
  <si>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</si>
  <si>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</si>
  <si>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</si>
  <si>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</si>
  <si>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</si>
  <si>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</si>
  <si>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</si>
  <si>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</si>
  <si>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</si>
  <si>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</si>
  <si>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</si>
  <si>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</si>
  <si>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</si>
  <si>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</si>
  <si>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</si>
  <si>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</si>
  <si>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</si>
  <si>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</si>
  <si>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</si>
  <si>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</si>
  <si>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</si>
  <si>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</si>
  <si>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</si>
  <si>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</si>
  <si>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</si>
  <si>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</si>
  <si>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</si>
  <si>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</si>
  <si>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</si>
  <si>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</si>
  <si>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</si>
  <si>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</si>
  <si>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</si>
  <si>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</si>
  <si>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</si>
  <si>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</si>
  <si>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</si>
  <si>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</si>
  <si>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</si>
  <si>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</si>
  <si>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</si>
  <si>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</si>
  <si>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</si>
  <si>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</si>
  <si>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</si>
  <si>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</si>
  <si>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</si>
  <si>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</si>
  <si>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</si>
  <si>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</si>
  <si>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</si>
  <si>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</si>
  <si>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</si>
  <si>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</si>
  <si>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</si>
  <si>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</si>
  <si>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</si>
  <si>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</si>
  <si>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</si>
  <si>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</si>
  <si>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</si>
  <si>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</si>
  <si>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</si>
  <si>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</si>
  <si>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</si>
  <si>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</si>
  <si>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</si>
  <si>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</si>
  <si>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</si>
  <si>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</si>
  <si>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</si>
  <si>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</si>
  <si>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</si>
  <si>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</si>
  <si>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</si>
  <si>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</si>
  <si>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</si>
  <si>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</si>
  <si>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</si>
  <si>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</si>
  <si>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</si>
  <si>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</si>
  <si>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</si>
  <si>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</si>
  <si>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</si>
  <si>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</si>
  <si>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</si>
  <si>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</si>
  <si>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</si>
  <si>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</si>
  <si>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</si>
  <si>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</si>
  <si>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</si>
  <si>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</si>
  <si>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</si>
  <si>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</si>
  <si>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</si>
  <si>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</si>
  <si>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</si>
  <si>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</si>
  <si>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</si>
  <si>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</si>
  <si>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</si>
  <si>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</si>
  <si>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</si>
  <si>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</si>
  <si>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</si>
  <si>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</si>
  <si>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</si>
  <si>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</si>
  <si>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</si>
  <si>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</si>
  <si>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</si>
  <si>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</si>
  <si>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</si>
  <si>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</si>
  <si>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</si>
  <si>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</si>
  <si>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</si>
  <si>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</si>
  <si>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</si>
  <si>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</si>
  <si>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</si>
  <si>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</si>
  <si>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</si>
  <si>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</si>
  <si>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</si>
  <si>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</si>
  <si>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</si>
  <si>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</si>
  <si>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</si>
  <si>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</si>
  <si>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</si>
  <si>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</si>
  <si>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</si>
  <si>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</si>
  <si>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</si>
  <si>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</si>
  <si>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</si>
  <si>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</si>
  <si>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</si>
  <si>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</si>
  <si>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</si>
  <si>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</si>
  <si>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</si>
  <si>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</si>
  <si>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</si>
  <si>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</si>
  <si>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</si>
  <si>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</si>
  <si>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</si>
  <si>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</si>
  <si>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</si>
  <si>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</si>
  <si>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</si>
  <si>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</si>
  <si>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</si>
  <si>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</si>
  <si>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</si>
  <si>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</si>
  <si>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</si>
  <si>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</si>
  <si>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</si>
  <si>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</si>
  <si>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</si>
  <si>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</si>
  <si>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</si>
  <si>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</si>
  <si>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</si>
  <si>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</si>
  <si>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</si>
  <si>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</si>
  <si>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</si>
  <si>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</si>
  <si>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</si>
  <si>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</si>
  <si>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</si>
  <si>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</si>
  <si>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</si>
  <si>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</si>
  <si>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</si>
  <si>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</si>
  <si>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</si>
  <si>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</si>
  <si>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</si>
  <si>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</si>
  <si>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</si>
  <si>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</si>
  <si>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</si>
  <si>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</si>
  <si>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</si>
  <si>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</si>
  <si>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</si>
  <si>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</si>
  <si>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</si>
  <si>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</si>
  <si>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</si>
  <si>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</si>
  <si>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</si>
  <si>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</si>
  <si>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</si>
  <si>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</si>
  <si>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</si>
  <si>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</si>
  <si>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</si>
  <si>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</si>
  <si>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</si>
  <si>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</si>
  <si>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</si>
  <si>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</si>
  <si>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</si>
  <si>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</si>
  <si>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</si>
  <si>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</si>
  <si>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</si>
  <si>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</si>
  <si>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</si>
  <si>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</si>
  <si>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</si>
  <si>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</si>
  <si>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</si>
  <si>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</si>
  <si>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</si>
  <si>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</si>
  <si>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</si>
  <si>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</si>
  <si>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</si>
  <si>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</si>
  <si>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</si>
  <si>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</si>
  <si>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</si>
  <si>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</si>
  <si>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</si>
  <si>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</si>
  <si>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</si>
  <si>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</si>
  <si>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</si>
  <si>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</si>
  <si>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</si>
  <si>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</si>
  <si>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</si>
  <si>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</si>
  <si>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</si>
  <si>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</si>
  <si>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</si>
  <si>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</si>
  <si>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</si>
  <si>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</si>
  <si>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</si>
  <si>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</si>
  <si>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</si>
  <si>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</si>
  <si>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</si>
  <si>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</si>
  <si>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</si>
  <si>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</si>
  <si>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</si>
  <si>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</si>
  <si>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</si>
  <si>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</si>
  <si>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</si>
  <si>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</si>
  <si>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</si>
  <si>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</si>
  <si>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</si>
  <si>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</si>
  <si>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</si>
  <si>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</si>
  <si>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</si>
  <si>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</si>
  <si>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</si>
  <si>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</si>
  <si>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</si>
  <si>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</si>
  <si>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</si>
  <si>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</si>
  <si>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</si>
  <si>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</si>
  <si>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</si>
  <si>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</si>
  <si>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</si>
  <si>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</si>
  <si>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</si>
  <si>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</si>
  <si>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</si>
  <si>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</si>
  <si>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</si>
  <si>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</si>
  <si>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</si>
  <si>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</si>
  <si>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</si>
  <si>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</si>
  <si>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</si>
  <si>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</si>
  <si>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</si>
  <si>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</si>
  <si>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</si>
  <si>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</si>
  <si>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</si>
  <si>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</si>
  <si>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</si>
  <si>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</si>
  <si>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</si>
  <si>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</si>
  <si>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</si>
  <si>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</si>
  <si>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</si>
  <si>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</si>
  <si>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</si>
  <si>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</si>
  <si>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</si>
  <si>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</si>
  <si>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</si>
  <si>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</si>
  <si>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</si>
  <si>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</si>
  <si>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</si>
  <si>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</si>
  <si>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</si>
  <si>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</si>
  <si>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</si>
  <si>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</si>
  <si>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</si>
  <si>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</si>
  <si>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</si>
  <si>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</si>
  <si>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</si>
  <si>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</si>
  <si>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</si>
  <si>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</si>
  <si>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</si>
  <si>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</si>
  <si>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</si>
  <si>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</si>
  <si>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</si>
  <si>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</si>
  <si>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</si>
  <si>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</si>
  <si>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</si>
  <si>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</si>
  <si>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</si>
  <si>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</si>
  <si>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</si>
  <si>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</si>
  <si>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</si>
  <si>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</si>
  <si>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</si>
  <si>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</si>
  <si>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</si>
  <si>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</si>
  <si>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</si>
  <si>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</si>
  <si>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</si>
  <si>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</si>
  <si>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</si>
  <si>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</si>
  <si>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</si>
  <si>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</si>
  <si>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</si>
  <si>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</si>
  <si>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</si>
  <si>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</si>
  <si>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</si>
  <si>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</si>
  <si>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</si>
  <si>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</si>
  <si>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</si>
  <si>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</si>
  <si>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</si>
  <si>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</si>
  <si>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</si>
  <si>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</si>
  <si>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</si>
  <si>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</si>
  <si>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</si>
  <si>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</si>
  <si>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</si>
  <si>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</si>
  <si>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</si>
  <si>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</si>
  <si>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</si>
  <si>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</si>
  <si>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</si>
  <si>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</si>
  <si>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</si>
  <si>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</si>
  <si>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</si>
  <si>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</si>
  <si>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</si>
  <si>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</si>
  <si>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</si>
  <si>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</si>
  <si>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</si>
  <si>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</si>
  <si>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</si>
  <si>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</si>
  <si>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</si>
  <si>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</si>
  <si>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</si>
  <si>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</si>
  <si>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</si>
  <si>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</si>
  <si>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</si>
  <si>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</si>
  <si>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</si>
  <si>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</si>
  <si>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</si>
  <si>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</si>
  <si>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</si>
  <si>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</si>
  <si>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</si>
  <si>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</si>
  <si>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</si>
  <si>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</si>
  <si>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</si>
  <si>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</si>
  <si>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</si>
  <si>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</si>
  <si>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</si>
  <si>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</si>
  <si>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</si>
  <si>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</si>
  <si>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</si>
  <si>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</si>
  <si>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</si>
  <si>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</si>
  <si>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</si>
  <si>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</si>
  <si>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</si>
  <si>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</si>
  <si>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</si>
  <si>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</si>
  <si>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</si>
  <si>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</si>
  <si>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</si>
  <si>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</si>
  <si>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</si>
  <si>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</si>
  <si>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</si>
  <si>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</si>
  <si>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</si>
  <si>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</si>
  <si>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</si>
  <si>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</si>
  <si>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</si>
  <si>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</si>
  <si>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</si>
  <si>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</si>
  <si>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</si>
  <si>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</si>
  <si>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</si>
  <si>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</si>
  <si>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</si>
  <si>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</si>
  <si>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</si>
  <si>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</si>
  <si>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</si>
  <si>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</si>
  <si>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</si>
  <si>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</si>
  <si>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</si>
  <si>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</si>
  <si>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</si>
  <si>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</si>
  <si>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</si>
  <si>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</si>
  <si>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</si>
  <si>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</si>
  <si>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</si>
  <si>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</si>
  <si>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</si>
  <si>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</si>
  <si>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</si>
  <si>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</si>
  <si>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</si>
  <si>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</si>
  <si>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</si>
  <si>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</si>
  <si>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</si>
  <si>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</si>
  <si>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</si>
  <si>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</si>
  <si>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</si>
  <si>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</si>
  <si>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</si>
  <si>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</si>
  <si>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</si>
  <si>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</si>
  <si>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</si>
  <si>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</si>
  <si>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</si>
  <si>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</si>
  <si>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</si>
  <si>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</si>
  <si>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</si>
  <si>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</si>
  <si>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</si>
  <si>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</si>
  <si>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</si>
  <si>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</si>
  <si>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</si>
  <si>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</si>
  <si>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</si>
  <si>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</si>
  <si>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</si>
  <si>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</si>
  <si>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</si>
  <si>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</si>
  <si>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</si>
  <si>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</si>
  <si>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</si>
  <si>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</si>
  <si>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</si>
  <si>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</si>
  <si>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</si>
  <si>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</si>
  <si>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</si>
  <si>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</si>
  <si>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</si>
  <si>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</si>
  <si>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</si>
  <si>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</si>
  <si>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</si>
  <si>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</si>
  <si>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</si>
  <si>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</si>
  <si>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</si>
  <si>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</si>
  <si>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</si>
  <si>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</si>
  <si>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</si>
  <si>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</si>
  <si>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</si>
  <si>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</si>
  <si>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</si>
  <si>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</si>
  <si>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</si>
  <si>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</si>
  <si>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</si>
  <si>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</si>
  <si>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</si>
  <si>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</si>
  <si>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</si>
  <si>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</si>
  <si>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</si>
  <si>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</si>
  <si>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</si>
  <si>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</si>
  <si>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</si>
  <si>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</si>
  <si>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</si>
  <si>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</si>
  <si>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</si>
  <si>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</si>
  <si>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</si>
  <si>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</si>
  <si>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</si>
  <si>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</si>
  <si>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</si>
  <si>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</si>
  <si>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</si>
  <si>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</si>
  <si>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</si>
  <si>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</si>
  <si>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</si>
  <si>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</si>
  <si>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</si>
  <si>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</si>
  <si>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</si>
  <si>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</si>
  <si>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</si>
  <si>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</si>
  <si>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</si>
  <si>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</si>
  <si>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</si>
  <si>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</si>
  <si>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</si>
  <si>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</si>
  <si>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</si>
  <si>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</si>
  <si>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</si>
  <si>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</si>
  <si>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</si>
  <si>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</si>
  <si>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</si>
  <si>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</si>
  <si>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</si>
  <si>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</si>
  <si>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</si>
  <si>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</si>
  <si>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</si>
  <si>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</si>
  <si>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</si>
  <si>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</si>
  <si>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</si>
  <si>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</si>
  <si>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</si>
  <si>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</si>
  <si>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</si>
  <si>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</si>
  <si>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</si>
  <si>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</si>
  <si>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</si>
  <si>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</si>
  <si>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</si>
  <si>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</si>
  <si>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</si>
  <si>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</si>
  <si>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</si>
  <si>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</si>
  <si>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</si>
  <si>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</si>
  <si>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</si>
  <si>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</si>
  <si>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</si>
  <si>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</si>
  <si>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</si>
  <si>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</si>
  <si>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</si>
  <si>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</si>
  <si>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</si>
  <si>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</si>
  <si>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</si>
  <si>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</si>
  <si>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</si>
  <si>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</si>
  <si>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</si>
  <si>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</si>
  <si>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</si>
  <si>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</si>
  <si>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</si>
  <si>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</si>
  <si>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</si>
  <si>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</si>
  <si>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</si>
  <si>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</si>
  <si>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</si>
  <si>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</si>
  <si>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</si>
  <si>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</si>
  <si>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</si>
  <si>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</si>
  <si>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</si>
  <si>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</si>
  <si>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</si>
  <si>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</si>
  <si>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</si>
  <si>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</si>
  <si>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</si>
  <si>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</si>
  <si>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</si>
  <si>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</si>
  <si>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</si>
  <si>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</si>
  <si>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</si>
  <si>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</si>
  <si>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</si>
  <si>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</si>
  <si>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</si>
  <si>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</si>
  <si>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</si>
  <si>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</si>
  <si>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</si>
  <si>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</si>
  <si>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</si>
  <si>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</si>
  <si>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</si>
  <si>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</si>
  <si>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</si>
  <si>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</si>
  <si>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</si>
  <si>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</si>
  <si>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</si>
  <si>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</si>
  <si>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</si>
  <si>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</si>
  <si>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</si>
  <si>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</si>
  <si>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</si>
  <si>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</si>
  <si>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</si>
  <si>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</si>
  <si>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</si>
  <si>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</si>
  <si>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</si>
  <si>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</si>
  <si>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</si>
  <si>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</si>
  <si>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</si>
  <si>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</si>
  <si>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</si>
  <si>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</si>
  <si>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</si>
  <si>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</si>
  <si>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</si>
  <si>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</si>
  <si>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</si>
  <si>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</si>
  <si>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</si>
  <si>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</si>
  <si>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</si>
  <si>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</si>
  <si>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</si>
  <si>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</si>
  <si>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</si>
  <si>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</si>
  <si>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</si>
  <si>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</si>
  <si>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</si>
  <si>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</si>
  <si>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</si>
  <si>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</si>
  <si>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</si>
  <si>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</si>
  <si>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</si>
  <si>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</si>
  <si>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</si>
  <si>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</si>
  <si>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</si>
  <si>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</si>
  <si>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</si>
  <si>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</si>
  <si>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</si>
  <si>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</si>
  <si>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</si>
  <si>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</si>
  <si>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</si>
  <si>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</si>
  <si>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</si>
  <si>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</si>
  <si>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</si>
  <si>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</si>
  <si>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</si>
  <si>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</si>
  <si>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</si>
  <si>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</si>
  <si>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</si>
  <si>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</si>
  <si>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</si>
  <si>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</si>
  <si>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</si>
  <si>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</si>
  <si>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</si>
  <si>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</si>
  <si>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</si>
  <si>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</si>
  <si>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</si>
  <si>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</si>
  <si>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</si>
  <si>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</si>
  <si>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</si>
  <si>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</si>
  <si>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</si>
  <si>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</si>
  <si>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</si>
  <si>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</si>
  <si>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</si>
  <si>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</si>
  <si>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</si>
  <si>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</si>
  <si>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</si>
  <si>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</si>
  <si>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</si>
  <si>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</si>
  <si>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</si>
  <si>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</si>
  <si>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</si>
  <si>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</si>
  <si>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</si>
  <si>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</si>
  <si>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</si>
  <si>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</si>
  <si>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</si>
  <si>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</si>
  <si>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</si>
  <si>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</si>
  <si>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</si>
  <si>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</si>
  <si>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</si>
  <si>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</si>
  <si>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</si>
  <si>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</si>
  <si>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</si>
  <si>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</si>
  <si>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</si>
  <si>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</si>
  <si>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</si>
  <si>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</si>
  <si>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</si>
  <si>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</si>
  <si>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</si>
  <si>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</si>
  <si>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</si>
  <si>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</si>
  <si>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</si>
  <si>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</si>
  <si>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</si>
  <si>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</si>
  <si>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</si>
  <si>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</si>
  <si>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</si>
  <si>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</si>
  <si>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</si>
  <si>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</si>
  <si>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</si>
  <si>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</si>
  <si>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</si>
  <si>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</si>
  <si>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</si>
  <si>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</si>
  <si>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</si>
  <si>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</si>
  <si>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</si>
  <si>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</si>
  <si>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</si>
  <si>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</si>
  <si>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</si>
  <si>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</si>
  <si>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</si>
  <si>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</si>
  <si>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</si>
  <si>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</si>
  <si>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</si>
  <si>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</si>
  <si>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</si>
  <si>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</si>
  <si>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</si>
  <si>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</si>
  <si>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</si>
  <si>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</si>
  <si>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</si>
  <si>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</si>
  <si>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</si>
  <si>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</si>
  <si>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</si>
  <si>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</si>
  <si>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</si>
  <si>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</si>
  <si>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</si>
  <si>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</si>
  <si>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</si>
  <si>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</si>
  <si>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</si>
  <si>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</si>
  <si>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</si>
  <si>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</si>
  <si>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</si>
  <si>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</si>
  <si>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</si>
  <si>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</si>
  <si>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</si>
  <si>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</si>
  <si>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</si>
  <si>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</si>
  <si>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</si>
  <si>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</si>
  <si>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</si>
  <si>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</si>
  <si>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</si>
  <si>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</si>
  <si>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</si>
  <si>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</si>
  <si>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</si>
  <si>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</si>
  <si>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</si>
  <si>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</si>
  <si>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</si>
  <si>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</si>
  <si>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</si>
  <si>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</si>
  <si>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</si>
  <si>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</si>
  <si>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</si>
  <si>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</si>
  <si>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</si>
  <si>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</si>
  <si>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</si>
  <si>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</si>
  <si>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</si>
  <si>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</si>
  <si>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</si>
  <si>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</si>
  <si>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</si>
  <si>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</si>
  <si>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</si>
  <si>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</si>
  <si>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</si>
  <si>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</si>
  <si>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</si>
  <si>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</si>
  <si>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</si>
  <si>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</si>
  <si>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</si>
  <si>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</si>
  <si>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</si>
  <si>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</si>
  <si>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</si>
  <si>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</si>
  <si>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</si>
  <si>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</si>
  <si>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</si>
  <si>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</si>
  <si>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</si>
  <si>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</si>
  <si>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</si>
  <si>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</si>
  <si>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</si>
  <si>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</si>
  <si>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</si>
  <si>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</si>
  <si>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</si>
  <si>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</si>
  <si>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</si>
  <si>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</si>
  <si>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</si>
  <si>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</si>
  <si>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</si>
  <si>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</si>
  <si>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</si>
  <si>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</si>
  <si>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</si>
  <si>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</si>
  <si>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</si>
  <si>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</si>
  <si>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</si>
  <si>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</si>
  <si>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</si>
  <si>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</si>
  <si>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</si>
  <si>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</si>
  <si>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</si>
  <si>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</si>
  <si>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</si>
  <si>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</si>
  <si>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</si>
  <si>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</si>
  <si>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</si>
  <si>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</si>
  <si>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</si>
  <si>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</si>
  <si>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</si>
  <si>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</si>
  <si>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</si>
  <si>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</si>
  <si>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</si>
  <si>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</si>
  <si>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</si>
  <si>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</si>
  <si>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</si>
  <si>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</si>
  <si>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</si>
  <si>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</si>
  <si>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</si>
  <si>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</si>
  <si>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</si>
  <si>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</si>
  <si>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</si>
  <si>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</si>
  <si>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</si>
  <si>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</si>
  <si>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</si>
  <si>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</si>
  <si>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</si>
  <si>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</si>
  <si>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</si>
  <si>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</si>
  <si>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</si>
  <si>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</si>
  <si>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</si>
  <si>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</si>
  <si>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</si>
  <si>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</si>
  <si>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</si>
  <si>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</si>
  <si>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</si>
  <si>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</si>
  <si>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</si>
  <si>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</si>
  <si>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</si>
  <si>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</si>
  <si>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</si>
  <si>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</si>
  <si>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</si>
  <si>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</si>
  <si>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</si>
  <si>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</si>
  <si>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</si>
  <si>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</si>
  <si>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</si>
  <si>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</si>
  <si>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</si>
  <si>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</si>
  <si>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</si>
  <si>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</si>
  <si>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</si>
  <si>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</si>
  <si>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</si>
  <si>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</si>
  <si>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</si>
  <si>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</si>
  <si>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</si>
  <si>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</si>
  <si>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</si>
  <si>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</si>
  <si>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</si>
  <si>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</si>
  <si>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</si>
  <si>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</si>
  <si>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</si>
  <si>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</si>
  <si>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</si>
  <si>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</si>
  <si>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</si>
  <si>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</si>
  <si>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</si>
  <si>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</si>
  <si>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</si>
  <si>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</si>
  <si>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</si>
  <si>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</si>
  <si>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</si>
  <si>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</si>
  <si>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</si>
  <si>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</si>
  <si>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</si>
  <si>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</si>
  <si>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</si>
  <si>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</si>
  <si>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</si>
  <si>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</si>
  <si>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</si>
  <si>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</si>
  <si>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</si>
  <si>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</si>
  <si>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</si>
  <si>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</si>
  <si>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</si>
  <si>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</si>
  <si>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</si>
  <si>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</si>
  <si>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</si>
  <si>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</si>
  <si>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</si>
  <si>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</si>
  <si>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</si>
  <si>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</si>
  <si>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</si>
  <si>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</si>
  <si>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</si>
  <si>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</si>
  <si>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</si>
  <si>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</si>
  <si>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</si>
  <si>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</si>
  <si>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</si>
  <si>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</si>
  <si>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</si>
  <si>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</si>
  <si>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</si>
  <si>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</si>
  <si>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</si>
  <si>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</si>
  <si>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</si>
  <si>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</si>
  <si>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</si>
  <si>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</si>
  <si>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</si>
  <si>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</si>
  <si>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</si>
  <si>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</si>
  <si>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</si>
  <si>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</si>
  <si>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</si>
  <si>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</si>
  <si>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</si>
  <si>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</si>
  <si>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</si>
  <si>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</si>
  <si>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</si>
  <si>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</si>
  <si>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</si>
  <si>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</si>
  <si>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</si>
  <si>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</si>
  <si>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</si>
  <si>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</si>
  <si>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</si>
  <si>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</si>
  <si>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</si>
  <si>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</si>
  <si>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</si>
  <si>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</si>
  <si>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</si>
  <si>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</si>
  <si>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</si>
  <si>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</si>
  <si>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</si>
  <si>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</si>
  <si>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</si>
  <si>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</si>
  <si>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</si>
  <si>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</si>
  <si>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</si>
  <si>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</si>
  <si>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</si>
  <si>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</si>
  <si>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</si>
  <si>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</si>
  <si>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</si>
  <si>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</si>
  <si>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</si>
  <si>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</si>
  <si>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</si>
  <si>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</si>
  <si>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</si>
  <si>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</si>
  <si>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</si>
  <si>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</si>
  <si>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</si>
  <si>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</si>
  <si>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</si>
  <si>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</si>
  <si>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</si>
  <si>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</si>
  <si>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</si>
  <si>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</si>
  <si>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</si>
  <si>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</si>
  <si>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</si>
  <si>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</si>
  <si>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</si>
  <si>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</si>
  <si>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</si>
  <si>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</si>
  <si>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</si>
  <si>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</si>
  <si>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</si>
  <si>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</si>
  <si>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</si>
  <si>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</si>
  <si>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</si>
  <si>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</si>
  <si>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</si>
  <si>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</si>
  <si>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</si>
  <si>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</si>
  <si>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</si>
  <si>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</si>
  <si>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</si>
  <si>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</si>
  <si>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</si>
  <si>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</si>
  <si>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</si>
  <si>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</si>
  <si>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</si>
  <si>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</si>
  <si>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</si>
  <si>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</si>
  <si>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</si>
  <si>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</si>
  <si>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</si>
  <si>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</si>
  <si>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</si>
  <si>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</si>
  <si>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</si>
  <si>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</si>
  <si>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</si>
  <si>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</si>
  <si>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</si>
  <si>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</si>
  <si>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</si>
  <si>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</si>
  <si>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</si>
  <si>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</si>
  <si>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</si>
  <si>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</si>
  <si>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</si>
  <si>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</si>
  <si>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</si>
  <si>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</si>
  <si>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</si>
  <si>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</si>
  <si>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</si>
  <si>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</si>
  <si>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</si>
  <si>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</si>
  <si>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</si>
  <si>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</si>
  <si>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</si>
  <si>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</si>
  <si>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</si>
  <si>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</si>
  <si>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</si>
  <si>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</si>
  <si>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</si>
  <si>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</si>
  <si>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</si>
  <si>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</si>
  <si>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</si>
  <si>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</si>
  <si>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</si>
  <si>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</si>
  <si>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</si>
  <si>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</si>
  <si>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</si>
  <si>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</si>
  <si>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</si>
  <si>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</si>
  <si>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</si>
  <si>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</si>
  <si>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</si>
  <si>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</si>
  <si>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</si>
  <si>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</si>
  <si>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</si>
  <si>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</si>
  <si>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</si>
  <si>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</si>
  <si>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</si>
  <si>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</si>
  <si>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</si>
  <si>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</si>
  <si>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</si>
  <si>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</si>
  <si>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</si>
  <si>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</si>
  <si>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</si>
  <si>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</si>
  <si>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</si>
  <si>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</si>
  <si>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</si>
  <si>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</si>
  <si>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</si>
  <si>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</si>
  <si>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</si>
  <si>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</si>
  <si>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</si>
  <si>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</si>
  <si>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</si>
  <si>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</si>
  <si>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</si>
  <si>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</si>
  <si>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</si>
  <si>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</si>
  <si>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</si>
  <si>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</si>
  <si>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</si>
  <si>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</si>
  <si>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</si>
  <si>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</si>
  <si>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</si>
  <si>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</si>
  <si>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</si>
  <si>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</si>
  <si>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</si>
  <si>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</si>
  <si>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</si>
  <si>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</si>
  <si>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</si>
  <si>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</si>
  <si>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</si>
  <si>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</si>
  <si>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</si>
  <si>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</si>
  <si>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</si>
  <si>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</si>
  <si>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</si>
  <si>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</si>
  <si>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</si>
  <si>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</si>
  <si>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</si>
  <si>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</si>
  <si>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</si>
  <si>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</si>
  <si>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</si>
  <si>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</si>
  <si>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</si>
  <si>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</si>
  <si>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</si>
  <si>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</si>
  <si>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</si>
  <si>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</si>
  <si>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</si>
  <si>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</si>
  <si>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</si>
  <si>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</si>
  <si>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</si>
  <si>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</si>
  <si>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</si>
  <si>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</si>
  <si>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</si>
  <si>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</si>
  <si>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</si>
  <si>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</si>
  <si>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</si>
  <si>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</si>
  <si>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</si>
  <si>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</si>
  <si>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</si>
  <si>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</si>
  <si>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</si>
  <si>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</si>
  <si>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</si>
  <si>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</si>
  <si>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</si>
  <si>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</si>
  <si>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</si>
  <si>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</si>
  <si>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</si>
  <si>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</si>
  <si>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</si>
  <si>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</si>
  <si>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</si>
  <si>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</si>
  <si>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</si>
  <si>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</si>
  <si>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</si>
  <si>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</si>
  <si>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</si>
  <si>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</si>
  <si>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</si>
  <si>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</si>
  <si>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</si>
  <si>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</si>
  <si>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</si>
  <si>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</si>
  <si>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</si>
  <si>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</si>
  <si>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</si>
  <si>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</si>
  <si>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</si>
  <si>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</si>
  <si>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</si>
  <si>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</si>
  <si>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</si>
  <si>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</si>
  <si>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</si>
  <si>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</si>
  <si>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</si>
  <si>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</si>
  <si>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</si>
  <si>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</si>
  <si>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</si>
  <si>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</si>
  <si>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</si>
  <si>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</si>
  <si>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</si>
  <si>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</si>
  <si>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</si>
  <si>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</si>
  <si>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</si>
  <si>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</si>
  <si>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</si>
  <si>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</si>
  <si>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</si>
  <si>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</si>
  <si>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</si>
  <si>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</si>
  <si>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</si>
  <si>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</si>
  <si>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</si>
  <si>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</si>
  <si>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</si>
  <si>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</si>
  <si>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</si>
  <si>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</si>
  <si>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</si>
  <si>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</si>
  <si>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</si>
  <si>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</si>
  <si>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</si>
  <si>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</si>
  <si>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</si>
  <si>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</si>
  <si>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</si>
  <si>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</si>
  <si>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</si>
  <si>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</si>
  <si>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</si>
  <si>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</si>
  <si>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</si>
  <si>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</si>
  <si>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</si>
  <si>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</si>
  <si>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</si>
  <si>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</si>
  <si>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</si>
  <si>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</si>
  <si>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</si>
  <si>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</si>
  <si>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</si>
  <si>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</si>
  <si>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</si>
  <si>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</si>
  <si>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</si>
  <si>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</si>
  <si>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</si>
  <si>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</si>
  <si>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</si>
  <si>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</si>
  <si>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</si>
  <si>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</si>
  <si>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</si>
  <si>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</si>
  <si>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</si>
  <si>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</si>
  <si>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</si>
  <si>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</si>
  <si>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</si>
  <si>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</si>
  <si>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</si>
  <si>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</si>
  <si>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</si>
  <si>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</si>
  <si>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</si>
  <si>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</si>
  <si>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</si>
  <si>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</si>
  <si>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</si>
  <si>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</si>
  <si>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</si>
  <si>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</si>
  <si>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</si>
  <si>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</si>
  <si>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</si>
  <si>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</si>
  <si>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</si>
  <si>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</si>
  <si>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</si>
  <si>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</si>
  <si>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</si>
  <si>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</si>
  <si>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</si>
  <si>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</si>
  <si>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</si>
  <si>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</si>
  <si>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</si>
  <si>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</si>
  <si>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</si>
  <si>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</si>
  <si>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</si>
  <si>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</si>
  <si>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</si>
  <si>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</si>
  <si>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</si>
  <si>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</si>
  <si>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</si>
  <si>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</si>
  <si>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</si>
  <si>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</si>
  <si>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</si>
  <si>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</si>
  <si>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</si>
  <si>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</si>
  <si>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</si>
  <si>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</si>
  <si>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</si>
  <si>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</si>
  <si>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</si>
  <si>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</si>
  <si>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</si>
  <si>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</si>
  <si>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</si>
  <si>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</si>
  <si>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</si>
  <si>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</si>
  <si>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</si>
  <si>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</si>
  <si>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</si>
  <si>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</si>
  <si>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</si>
  <si>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</si>
  <si>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</si>
  <si>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</si>
  <si>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</si>
  <si>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</si>
  <si>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</si>
  <si>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</si>
  <si>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</si>
  <si>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</si>
  <si>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</si>
  <si>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</si>
  <si>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</si>
  <si>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</si>
  <si>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</si>
  <si>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</si>
  <si>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</si>
  <si>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</si>
  <si>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</si>
  <si>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</si>
  <si>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</si>
  <si>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</si>
  <si>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</si>
  <si>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</si>
  <si>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</si>
  <si>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</si>
  <si>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</si>
  <si>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</si>
  <si>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</si>
  <si>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</si>
  <si>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</si>
  <si>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</si>
  <si>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</si>
  <si>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</si>
  <si>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</si>
  <si>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</si>
  <si>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</si>
  <si>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</si>
  <si>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</si>
  <si>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</si>
  <si>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</si>
  <si>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</si>
  <si>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</si>
  <si>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</si>
  <si>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</si>
  <si>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</si>
  <si>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</si>
  <si>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</si>
  <si>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</si>
  <si>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</si>
  <si>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</si>
  <si>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</si>
  <si>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</si>
  <si>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</si>
  <si>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</si>
  <si>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</si>
  <si>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</si>
  <si>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</si>
  <si>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</si>
  <si>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</si>
  <si>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</si>
  <si>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</si>
  <si>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</si>
  <si>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</si>
  <si>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</si>
  <si>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</si>
  <si>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</si>
  <si>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</si>
  <si>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</si>
  <si>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</si>
  <si>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</si>
  <si>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</si>
  <si>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</si>
  <si>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</si>
  <si>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</si>
  <si>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</si>
  <si>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</si>
  <si>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</si>
  <si>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</si>
  <si>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</si>
  <si>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</si>
  <si>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</si>
  <si>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</si>
  <si>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</si>
  <si>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</si>
  <si>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</si>
  <si>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</si>
  <si>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</si>
  <si>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</si>
  <si>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</si>
  <si>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</si>
  <si>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</si>
  <si>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</si>
  <si>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</si>
  <si>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</si>
  <si>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</si>
  <si>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</si>
  <si>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</si>
  <si>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</si>
  <si>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</si>
  <si>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</si>
  <si>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</si>
  <si>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</si>
  <si>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</si>
  <si>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</si>
  <si>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</si>
  <si>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</si>
  <si>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</si>
  <si>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</si>
  <si>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</si>
  <si>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</si>
  <si>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</si>
  <si>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</si>
  <si>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</si>
  <si>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</si>
  <si>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</si>
  <si>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</si>
  <si>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</si>
  <si>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</si>
  <si>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</si>
  <si>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</si>
  <si>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</si>
  <si>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</si>
  <si>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</si>
  <si>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</si>
  <si>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</si>
  <si>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</si>
  <si>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</si>
  <si>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</si>
  <si>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</si>
  <si>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</si>
  <si>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</si>
  <si>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</si>
  <si>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</si>
  <si>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</si>
  <si>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</si>
  <si>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</si>
  <si>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</si>
  <si>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</si>
  <si>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</si>
  <si>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</si>
  <si>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</si>
  <si>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</si>
  <si>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</si>
  <si>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</si>
  <si>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</si>
  <si>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</si>
  <si>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</si>
  <si>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</si>
  <si>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</si>
  <si>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</si>
  <si>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</si>
  <si>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</si>
  <si>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</si>
  <si>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</si>
  <si>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</si>
  <si>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</si>
  <si>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</si>
  <si>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</si>
  <si>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</si>
  <si>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</si>
  <si>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</si>
  <si>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</si>
  <si>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</si>
  <si>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</si>
  <si>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</si>
  <si>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</si>
  <si>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</si>
  <si>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</si>
  <si>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</si>
  <si>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</si>
  <si>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</si>
  <si>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</si>
  <si>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</si>
  <si>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</si>
  <si>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</si>
  <si>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</si>
  <si>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</si>
  <si>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</si>
  <si>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</si>
  <si>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</si>
  <si>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</si>
  <si>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</si>
  <si>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</si>
  <si>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</si>
  <si>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</si>
  <si>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</si>
  <si>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</si>
  <si>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</si>
  <si>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</si>
  <si>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</si>
  <si>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</si>
  <si>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</si>
  <si>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</si>
  <si>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</si>
  <si>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</si>
  <si>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</si>
  <si>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</si>
  <si>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</si>
  <si>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</si>
  <si>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</si>
  <si>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</si>
  <si>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</si>
  <si>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</si>
  <si>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</si>
  <si>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</si>
  <si>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</si>
  <si>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</si>
  <si>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</si>
  <si>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</si>
  <si>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</si>
  <si>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</si>
  <si>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</si>
  <si>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</si>
  <si>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</si>
  <si>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</si>
  <si>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</si>
  <si>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</si>
  <si>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</si>
  <si>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</si>
  <si>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</si>
  <si>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</si>
  <si>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</si>
  <si>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</si>
  <si>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</si>
  <si>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</si>
  <si>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</si>
  <si>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</si>
  <si>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</si>
  <si>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</si>
  <si>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</si>
  <si>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</si>
  <si>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</si>
  <si>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</si>
  <si>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</si>
  <si>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</si>
  <si>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</si>
  <si>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</si>
  <si>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</si>
  <si>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</si>
  <si>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</si>
  <si>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</si>
  <si>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</si>
  <si>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</si>
  <si>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</si>
  <si>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</si>
  <si>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</si>
  <si>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</si>
  <si>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</si>
  <si>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</si>
  <si>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</si>
  <si>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</si>
  <si>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</si>
  <si>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</si>
  <si>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</si>
  <si>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</si>
  <si>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</si>
  <si>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</si>
  <si>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</si>
  <si>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</si>
  <si>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</si>
  <si>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</si>
  <si>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</si>
  <si>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</si>
  <si>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</si>
  <si>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</si>
  <si>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</si>
  <si>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</si>
  <si>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</si>
  <si>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</si>
  <si>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</si>
  <si>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</si>
  <si>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</si>
  <si>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</si>
  <si>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</si>
  <si>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</si>
  <si>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</si>
  <si>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</si>
  <si>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</si>
  <si>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</si>
  <si>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</si>
  <si>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</si>
  <si>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</si>
  <si>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</si>
  <si>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</si>
  <si>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</si>
  <si>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</si>
  <si>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</si>
  <si>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</si>
  <si>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</si>
  <si>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</si>
  <si>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</si>
  <si>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</si>
  <si>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</si>
  <si>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</si>
  <si>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</si>
  <si>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</si>
  <si>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</si>
  <si>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</si>
  <si>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</si>
  <si>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</si>
  <si>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</si>
  <si>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</si>
  <si>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</si>
  <si>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</si>
  <si>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</si>
  <si>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</si>
  <si>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</si>
  <si>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</si>
  <si>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</si>
  <si>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</si>
  <si>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</si>
  <si>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</si>
  <si>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</si>
  <si>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</si>
  <si>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</si>
  <si>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</si>
  <si>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</si>
  <si>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</si>
  <si>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</si>
  <si>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</si>
  <si>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</si>
  <si>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</si>
  <si>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</si>
  <si>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</si>
  <si>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</si>
  <si>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</si>
  <si>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</si>
  <si>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</si>
  <si>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</si>
  <si>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</si>
  <si>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</si>
  <si>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</si>
  <si>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</si>
  <si>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</si>
  <si>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</si>
  <si>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</si>
  <si>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</si>
  <si>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</si>
  <si>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</si>
  <si>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</si>
  <si>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</si>
  <si>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</si>
  <si>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</si>
  <si>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</si>
  <si>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</si>
  <si>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</si>
  <si>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</si>
  <si>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</si>
  <si>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</si>
  <si>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</si>
  <si>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</si>
  <si>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</si>
  <si>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</si>
  <si>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</si>
  <si>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</si>
  <si>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</si>
  <si>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</si>
  <si>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</si>
  <si>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</si>
  <si>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</si>
  <si>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</si>
  <si>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</si>
  <si>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</si>
  <si>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</si>
  <si>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</si>
  <si>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</si>
  <si>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</si>
  <si>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</si>
  <si>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</si>
  <si>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</si>
  <si>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</si>
  <si>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</si>
  <si>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</si>
  <si>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</si>
  <si>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</si>
  <si>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</si>
  <si>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</si>
  <si>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</si>
  <si>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</si>
  <si>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</si>
  <si>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</si>
  <si>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</si>
  <si>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</si>
  <si>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</si>
  <si>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</si>
  <si>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</si>
  <si>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</si>
  <si>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</si>
  <si>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</si>
  <si>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</si>
  <si>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</si>
  <si>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</si>
  <si>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</si>
  <si>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</si>
  <si>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</si>
  <si>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</si>
  <si>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</si>
  <si>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</si>
  <si>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</si>
  <si>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</si>
  <si>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</si>
  <si>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</si>
  <si>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</si>
  <si>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</si>
  <si>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</si>
  <si>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</si>
  <si>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</si>
  <si>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</si>
  <si>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</si>
  <si>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</si>
  <si>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</si>
  <si>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</si>
  <si>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</si>
  <si>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</si>
  <si>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</si>
  <si>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</si>
  <si>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</si>
  <si>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</si>
  <si>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</si>
  <si>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</si>
  <si>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</si>
  <si>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</si>
  <si>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</si>
  <si>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</si>
  <si>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</si>
  <si>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</si>
  <si>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</si>
  <si>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</si>
  <si>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</si>
  <si>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</si>
  <si>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</si>
  <si>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</si>
  <si>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</si>
  <si>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</si>
  <si>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</si>
  <si>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</si>
  <si>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</si>
  <si>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</si>
  <si>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</si>
  <si>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</si>
  <si>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</si>
  <si>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</si>
  <si>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</si>
  <si>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</si>
  <si>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</si>
  <si>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</si>
  <si>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</si>
  <si>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</si>
  <si>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</si>
  <si>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</si>
  <si>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</si>
  <si>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</si>
  <si>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</si>
  <si>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</si>
  <si>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</si>
  <si>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</si>
  <si>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</si>
  <si>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</si>
  <si>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</si>
  <si>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</si>
  <si>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</si>
  <si>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</si>
  <si>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</si>
  <si>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</si>
  <si>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</si>
  <si>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</si>
  <si>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</si>
  <si>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</si>
  <si>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</si>
  <si>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</si>
  <si>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</si>
  <si>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</si>
  <si>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</si>
  <si>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</si>
  <si>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</si>
  <si>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</si>
  <si>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</si>
  <si>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</si>
  <si>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</si>
  <si>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</si>
  <si>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</si>
  <si>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</si>
  <si>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</si>
  <si>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</si>
  <si>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</si>
  <si>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</si>
  <si>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</si>
  <si>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</si>
  <si>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</si>
  <si>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</si>
  <si>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</si>
  <si>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</si>
  <si>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</si>
  <si>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</si>
  <si>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</si>
  <si>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</si>
  <si>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</si>
  <si>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</si>
  <si>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</si>
  <si>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</si>
  <si>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</si>
  <si>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</si>
  <si>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</si>
  <si>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</si>
  <si>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</si>
  <si>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</si>
  <si>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</si>
  <si>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</si>
  <si>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</si>
  <si>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</si>
  <si>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</si>
  <si>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</si>
  <si>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</si>
  <si>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</si>
  <si>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</si>
  <si>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</si>
  <si>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</si>
  <si>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</si>
  <si>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</si>
  <si>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</si>
  <si>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</si>
  <si>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</si>
  <si>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</si>
  <si>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</si>
  <si>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</si>
  <si>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</si>
  <si>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</si>
  <si>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</si>
  <si>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</si>
  <si>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</si>
  <si>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</si>
  <si>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</si>
  <si>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</si>
  <si>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</si>
  <si>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</si>
  <si>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</si>
  <si>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</si>
  <si>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</si>
  <si>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</si>
  <si>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</si>
  <si>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</si>
  <si>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</si>
  <si>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</si>
  <si>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</si>
  <si>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</si>
  <si>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</si>
  <si>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</si>
  <si>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</si>
  <si>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</si>
  <si>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</si>
  <si>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</si>
  <si>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</si>
  <si>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</si>
  <si>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</si>
  <si>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</si>
  <si>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</si>
  <si>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</si>
  <si>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</si>
  <si>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</si>
  <si>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</si>
  <si>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</si>
  <si>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</si>
  <si>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</si>
  <si>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</si>
  <si>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</si>
  <si>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</si>
  <si>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</si>
  <si>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</si>
  <si>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</si>
  <si>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</si>
  <si>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</si>
  <si>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</si>
  <si>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</si>
  <si>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</si>
  <si>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</si>
  <si>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</si>
  <si>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</si>
  <si>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</si>
  <si>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</si>
  <si>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</si>
  <si>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</si>
  <si>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</si>
  <si>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</si>
  <si>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</si>
  <si>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</si>
  <si>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</si>
  <si>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</si>
  <si>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</si>
  <si>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</si>
  <si>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</si>
  <si>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</si>
  <si>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</si>
  <si>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</si>
  <si>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</si>
  <si>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</si>
  <si>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</si>
  <si>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</si>
  <si>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</si>
  <si>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</si>
  <si>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</si>
  <si>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</si>
  <si>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</si>
  <si>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</si>
  <si>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</si>
  <si>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</si>
  <si>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</si>
  <si>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</si>
  <si>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</si>
  <si>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</si>
  <si>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</si>
  <si>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</si>
  <si>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</si>
  <si>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</si>
  <si>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</si>
  <si>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</si>
  <si>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</si>
  <si>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</si>
  <si>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</si>
  <si>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</si>
  <si>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</si>
  <si>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</si>
  <si>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</si>
  <si>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</si>
  <si>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</si>
  <si>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</si>
  <si>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</si>
  <si>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</si>
  <si>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</si>
  <si>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</si>
  <si>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</si>
  <si>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</si>
  <si>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</si>
  <si>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</si>
  <si>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</si>
  <si>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</si>
  <si>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</si>
  <si>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</si>
  <si>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</si>
  <si>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</si>
  <si>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</si>
  <si>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</si>
  <si>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</si>
  <si>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</si>
  <si>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</si>
  <si>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</si>
  <si>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</si>
  <si>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</si>
  <si>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</si>
  <si>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</si>
  <si>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</si>
  <si>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</si>
  <si>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</si>
  <si>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</si>
  <si>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</si>
  <si>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</si>
  <si>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</si>
  <si>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</si>
  <si>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</si>
  <si>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</si>
  <si>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</si>
  <si>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</si>
  <si>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</si>
  <si>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</si>
  <si>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</si>
  <si>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</si>
  <si>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</si>
  <si>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</si>
  <si>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</si>
  <si>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</si>
  <si>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</si>
  <si>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</si>
  <si>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</si>
  <si>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</si>
  <si>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</si>
  <si>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</si>
  <si>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</si>
  <si>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</si>
  <si>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</si>
  <si>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</si>
  <si>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</si>
  <si>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</si>
  <si>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</si>
  <si>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</si>
  <si>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</si>
  <si>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</si>
  <si>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</si>
  <si>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</si>
  <si>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</si>
  <si>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</si>
  <si>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</si>
  <si>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</si>
  <si>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</si>
  <si>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</si>
  <si>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</si>
  <si>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</si>
  <si>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</si>
  <si>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</si>
  <si>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</si>
  <si>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</si>
  <si>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</si>
  <si>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</si>
  <si>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</si>
  <si>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</si>
  <si>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</si>
  <si>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</si>
  <si>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</si>
  <si>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</si>
  <si>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</si>
  <si>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</si>
  <si>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</si>
  <si>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</si>
  <si>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</si>
  <si>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</si>
  <si>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</si>
  <si>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</si>
  <si>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</si>
  <si>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</si>
  <si>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</si>
  <si>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</si>
  <si>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</si>
  <si>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</si>
  <si>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</si>
  <si>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</si>
  <si>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</si>
  <si>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</si>
  <si>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</si>
  <si>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</si>
  <si>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</si>
  <si>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</si>
  <si>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</si>
  <si>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</si>
  <si>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</si>
  <si>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</si>
  <si>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</si>
  <si>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</si>
  <si>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</si>
  <si>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</si>
  <si>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</si>
  <si>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</si>
  <si>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</si>
  <si>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</si>
  <si>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</si>
  <si>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</si>
  <si>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</si>
  <si>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</si>
  <si>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</si>
  <si>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</si>
  <si>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</si>
  <si>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</si>
  <si>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</si>
  <si>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</si>
  <si>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</si>
  <si>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</si>
  <si>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</si>
  <si>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</si>
  <si>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</si>
  <si>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</si>
  <si>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</si>
  <si>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</si>
  <si>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</si>
  <si>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</si>
  <si>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</si>
  <si>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</si>
  <si>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</si>
  <si>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</si>
  <si>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</si>
  <si>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</si>
  <si>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</si>
  <si>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</si>
  <si>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</si>
  <si>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</si>
  <si>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</si>
  <si>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</si>
  <si>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</si>
  <si>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</si>
  <si>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</si>
  <si>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</si>
  <si>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</si>
  <si>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</si>
  <si>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</si>
  <si>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</si>
  <si>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</si>
  <si>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</si>
  <si>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</si>
  <si>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</si>
  <si>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</si>
  <si>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</si>
  <si>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</si>
  <si>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</si>
  <si>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</si>
  <si>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</si>
  <si>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</si>
  <si>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</si>
  <si>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</si>
  <si>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</si>
  <si>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</si>
  <si>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</si>
  <si>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</si>
  <si>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</si>
  <si>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</si>
  <si>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</si>
  <si>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</si>
  <si>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</si>
  <si>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</si>
  <si>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</si>
  <si>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</si>
  <si>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</si>
  <si>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</si>
  <si>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</si>
  <si>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</si>
  <si>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</si>
  <si>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</si>
  <si>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</si>
  <si>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</si>
  <si>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</si>
  <si>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</si>
  <si>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</si>
  <si>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</si>
  <si>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</si>
  <si>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</si>
  <si>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</si>
  <si>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</si>
  <si>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</si>
  <si>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</si>
  <si>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</si>
  <si>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</si>
  <si>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</si>
  <si>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</si>
  <si>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</si>
  <si>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</si>
  <si>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</si>
  <si>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</si>
  <si>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</si>
  <si>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</si>
  <si>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</si>
  <si>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</si>
  <si>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</si>
  <si>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</si>
  <si>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</si>
  <si>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</si>
  <si>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</si>
  <si>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</si>
  <si>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</si>
  <si>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</si>
  <si>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</si>
  <si>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</si>
  <si>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</si>
  <si>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</si>
  <si>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</si>
  <si>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</si>
  <si>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</si>
  <si>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</si>
  <si>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</si>
  <si>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</si>
  <si>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</si>
  <si>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</si>
  <si>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</si>
  <si>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</si>
  <si>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</si>
  <si>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</si>
  <si>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</si>
  <si>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</si>
  <si>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</si>
  <si>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</si>
  <si>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</si>
  <si>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</si>
  <si>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</si>
  <si>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</si>
  <si>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</si>
  <si>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</si>
  <si>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</si>
  <si>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</si>
  <si>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</si>
  <si>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</si>
  <si>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</si>
  <si>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</si>
  <si>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</si>
  <si>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</si>
  <si>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</si>
  <si>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</si>
  <si>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</si>
  <si>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</si>
  <si>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</si>
  <si>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</si>
  <si>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</si>
  <si>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</si>
  <si>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</si>
  <si>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</si>
  <si>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</si>
  <si>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</si>
  <si>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</si>
  <si>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</si>
  <si>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</si>
  <si>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</si>
  <si>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</si>
  <si>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</si>
  <si>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</si>
  <si>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</si>
  <si>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</si>
  <si>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</si>
  <si>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</si>
  <si>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</si>
  <si>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</si>
  <si>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</si>
  <si>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</si>
  <si>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</si>
  <si>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</si>
  <si>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</si>
  <si>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</si>
  <si>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</si>
  <si>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</si>
  <si>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</si>
  <si>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</si>
  <si>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</si>
  <si>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</si>
  <si>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</si>
  <si>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</si>
  <si>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</si>
  <si>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</si>
  <si>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</si>
  <si>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</si>
  <si>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</si>
  <si>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</si>
  <si>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</si>
  <si>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</si>
  <si>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</si>
  <si>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</si>
  <si>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</si>
  <si>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</si>
  <si>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</si>
  <si>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</si>
  <si>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</si>
  <si>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</si>
  <si>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</si>
  <si>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</si>
  <si>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</si>
  <si>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</si>
  <si>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</si>
  <si>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</si>
  <si>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</si>
  <si>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</si>
  <si>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</si>
  <si>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</si>
  <si>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</si>
  <si>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</si>
  <si>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</si>
  <si>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</si>
  <si>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</si>
  <si>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</si>
  <si>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</si>
  <si>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</si>
  <si>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</si>
  <si>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</si>
  <si>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</si>
  <si>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</si>
  <si>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</si>
  <si>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</si>
  <si>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</si>
  <si>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</si>
  <si>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</si>
  <si>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</si>
  <si>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</si>
  <si>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</si>
  <si>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</si>
  <si>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</si>
  <si>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</si>
  <si>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</si>
  <si>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</si>
  <si>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</si>
  <si>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</si>
  <si>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</si>
  <si>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</si>
  <si>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</si>
  <si>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</si>
  <si>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</si>
  <si>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</si>
  <si>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</si>
  <si>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</si>
  <si>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</si>
  <si>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</si>
  <si>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</si>
  <si>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</si>
  <si>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</si>
  <si>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</si>
  <si>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</si>
  <si>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</si>
  <si>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</si>
  <si>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</si>
  <si>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</si>
  <si>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</si>
  <si>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</si>
  <si>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</si>
  <si>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</si>
  <si>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</si>
  <si>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</si>
  <si>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</si>
  <si>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</si>
  <si>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</si>
  <si>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</si>
  <si>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</si>
  <si>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</si>
  <si>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</si>
  <si>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</si>
  <si>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</si>
  <si>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</si>
  <si>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</si>
  <si>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</si>
  <si>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</si>
  <si>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</si>
  <si>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</si>
  <si>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</si>
  <si>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</si>
  <si>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</si>
  <si>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</si>
  <si>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</si>
  <si>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</si>
  <si>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</si>
  <si>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</si>
  <si>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</si>
  <si>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</si>
  <si>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</si>
  <si>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</si>
  <si>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</si>
  <si>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</si>
  <si>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</si>
  <si>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</si>
  <si>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</si>
  <si>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</si>
  <si>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</si>
  <si>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</si>
  <si>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</si>
  <si>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</si>
  <si>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</si>
  <si>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</si>
  <si>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</si>
  <si>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</si>
  <si>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</si>
  <si>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</si>
  <si>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</si>
  <si>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</si>
  <si>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</si>
  <si>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</si>
  <si>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</si>
  <si>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</si>
  <si>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</si>
  <si>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</si>
  <si>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</si>
  <si>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</si>
  <si>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</si>
  <si>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</si>
  <si>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</si>
  <si>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</si>
  <si>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</si>
  <si>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</si>
  <si>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</si>
  <si>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</si>
  <si>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</si>
  <si>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</si>
  <si>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</si>
  <si>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</si>
  <si>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</si>
  <si>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</si>
  <si>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</si>
  <si>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</si>
  <si>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</si>
  <si>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</si>
  <si>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</si>
  <si>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</si>
  <si>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</si>
  <si>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</si>
  <si>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</si>
  <si>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</si>
  <si>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</si>
  <si>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</si>
  <si>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</si>
  <si>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</si>
  <si>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</si>
  <si>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</si>
  <si>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</si>
  <si>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</si>
  <si>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</si>
  <si>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</si>
  <si>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</si>
  <si>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</si>
  <si>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</si>
  <si>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</si>
  <si>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</si>
  <si>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</si>
  <si>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</si>
  <si>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</si>
  <si>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</si>
  <si>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</si>
  <si>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</si>
  <si>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</si>
  <si>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</si>
  <si>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</si>
  <si>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</si>
  <si>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</si>
  <si>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</si>
  <si>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</si>
  <si>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</si>
  <si>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</si>
  <si>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</si>
  <si>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</si>
  <si>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</si>
  <si>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</si>
  <si>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</si>
  <si>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</si>
  <si>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</si>
  <si>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</si>
  <si>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</si>
  <si>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</si>
  <si>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</si>
  <si>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</si>
  <si>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</si>
  <si>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</si>
  <si>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</si>
  <si>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</si>
  <si>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</si>
  <si>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</si>
  <si>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</si>
  <si>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</si>
  <si>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</si>
  <si>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</si>
  <si>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</si>
  <si>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</si>
  <si>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</si>
  <si>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</si>
  <si>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</si>
  <si>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</si>
  <si>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</si>
  <si>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</si>
  <si>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</si>
  <si>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</si>
  <si>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</si>
  <si>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</si>
  <si>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</si>
  <si>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</si>
  <si>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</si>
  <si>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</si>
  <si>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</si>
  <si>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</si>
  <si>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</si>
  <si>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</si>
  <si>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</si>
  <si>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</si>
  <si>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</si>
  <si>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</si>
  <si>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</si>
  <si>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</si>
  <si>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</si>
  <si>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</si>
  <si>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</si>
  <si>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</si>
  <si>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</si>
  <si>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</si>
  <si>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</si>
  <si>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</si>
  <si>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</si>
  <si>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</si>
  <si>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</si>
  <si>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</si>
  <si>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</si>
  <si>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</si>
  <si>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</si>
  <si>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</si>
  <si>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</si>
  <si>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</si>
  <si>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</si>
  <si>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</si>
  <si>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</si>
  <si>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</si>
  <si>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</si>
  <si>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</si>
  <si>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</si>
  <si>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</si>
  <si>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</si>
  <si>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</si>
  <si>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</si>
  <si>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</si>
  <si>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</si>
  <si>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</si>
  <si>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</si>
  <si>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</si>
  <si>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</si>
  <si>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</si>
  <si>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</si>
  <si>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</si>
  <si>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</si>
  <si>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</si>
  <si>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</si>
  <si>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</si>
  <si>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</si>
  <si>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</si>
  <si>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</si>
  <si>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</si>
  <si>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</si>
  <si>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</si>
  <si>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</si>
  <si>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</si>
  <si>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</si>
  <si>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</si>
  <si>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</si>
  <si>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</si>
  <si>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</si>
  <si>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</si>
  <si>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</si>
  <si>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</si>
  <si>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</si>
  <si>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</si>
  <si>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</si>
  <si>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</si>
  <si>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</si>
  <si>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</si>
  <si>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</si>
  <si>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</si>
  <si>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</si>
  <si>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</si>
  <si>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</si>
  <si>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</si>
  <si>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</si>
  <si>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</si>
  <si>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</si>
  <si>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</si>
  <si>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</si>
  <si>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</si>
  <si>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</si>
  <si>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</si>
  <si>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</si>
  <si>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</si>
  <si>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</si>
  <si>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</si>
  <si>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</si>
  <si>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</si>
  <si>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</si>
  <si>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</si>
  <si>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</si>
  <si>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</si>
  <si>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</si>
  <si>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</si>
  <si>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</si>
  <si>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</si>
  <si>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</si>
  <si>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</si>
  <si>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</si>
  <si>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</si>
  <si>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</si>
  <si>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</si>
  <si>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</si>
  <si>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</si>
  <si>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</si>
  <si>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</si>
  <si>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</si>
  <si>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</si>
  <si>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</si>
  <si>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</si>
  <si>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</si>
  <si>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</si>
  <si>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</si>
  <si>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</si>
  <si>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</si>
  <si>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</si>
  <si>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</si>
  <si>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</si>
  <si>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</si>
  <si>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</si>
  <si>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</si>
  <si>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</si>
  <si>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</si>
  <si>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</si>
  <si>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</si>
  <si>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</si>
  <si>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</si>
  <si>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</si>
  <si>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</si>
  <si>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</si>
  <si>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</si>
  <si>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</si>
  <si>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</si>
  <si>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</si>
  <si>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</si>
  <si>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</si>
  <si>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</si>
  <si>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</si>
  <si>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</si>
  <si>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</si>
  <si>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</si>
  <si>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</si>
  <si>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</si>
  <si>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</si>
  <si>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</si>
  <si>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</si>
  <si>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</si>
  <si>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</si>
  <si>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</si>
  <si>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</si>
  <si>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</si>
  <si>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</si>
  <si>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</si>
  <si>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</si>
  <si>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</si>
  <si>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</si>
  <si>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</si>
  <si>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</si>
  <si>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</si>
  <si>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</si>
  <si>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</si>
  <si>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</si>
  <si>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</si>
  <si>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</si>
  <si>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</si>
  <si>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</si>
  <si>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</si>
  <si>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</si>
  <si>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</si>
  <si>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</si>
  <si>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</si>
  <si>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</si>
  <si>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</si>
  <si>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</si>
  <si>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</si>
  <si>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</si>
  <si>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</si>
  <si>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</si>
  <si>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</si>
  <si>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</si>
  <si>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</si>
  <si>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</si>
  <si>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</si>
  <si>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</si>
  <si>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</si>
  <si>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</si>
  <si>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</si>
  <si>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</si>
  <si>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</si>
  <si>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</si>
  <si>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</si>
  <si>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</si>
  <si>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</si>
  <si>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</si>
  <si>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</si>
  <si>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</si>
  <si>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</si>
  <si>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</si>
  <si>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</si>
  <si>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</si>
  <si>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</si>
  <si>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</si>
  <si>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</si>
  <si>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</si>
  <si>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</si>
  <si>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</si>
  <si>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</si>
  <si>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</si>
  <si>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</si>
  <si>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</si>
  <si>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</si>
  <si>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</si>
  <si>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</si>
  <si>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</si>
  <si>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</si>
  <si>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</si>
  <si>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</si>
  <si>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</si>
  <si>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</si>
  <si>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</si>
  <si>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</si>
  <si>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</si>
  <si>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</si>
  <si>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</si>
  <si>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</si>
  <si>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</si>
  <si>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</si>
  <si>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</si>
  <si>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</si>
  <si>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</si>
  <si>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</si>
  <si>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</si>
  <si>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</si>
  <si>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</si>
  <si>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</si>
  <si>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</si>
  <si>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</si>
  <si>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</si>
  <si>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</si>
  <si>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</si>
  <si>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</si>
  <si>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</si>
  <si>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</si>
  <si>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</si>
  <si>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</si>
  <si>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</si>
  <si>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</si>
  <si>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</si>
  <si>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</si>
  <si>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</si>
  <si>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</si>
  <si>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</si>
  <si>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</si>
  <si>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</si>
  <si>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</si>
  <si>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</si>
  <si>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</si>
  <si>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</si>
  <si>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</si>
  <si>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</si>
  <si>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</si>
  <si>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</si>
  <si>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</si>
  <si>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</si>
  <si>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</si>
  <si>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</si>
  <si>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</si>
  <si>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</si>
  <si>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</si>
  <si>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</si>
  <si>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</si>
  <si>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</si>
  <si>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</si>
  <si>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</si>
  <si>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</si>
  <si>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</si>
  <si>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</si>
  <si>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</si>
  <si>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</si>
  <si>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</si>
  <si>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</si>
  <si>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</si>
  <si>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</si>
  <si>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</si>
  <si>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</si>
  <si>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</si>
  <si>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</si>
  <si>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</si>
  <si>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</si>
  <si>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</si>
  <si>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</si>
  <si>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</si>
  <si>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</si>
  <si>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</si>
  <si>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</si>
  <si>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</si>
  <si>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</si>
  <si>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</si>
  <si>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</si>
  <si>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</si>
  <si>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</si>
  <si>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</si>
  <si>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</si>
  <si>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</si>
  <si>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</si>
  <si>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</si>
  <si>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</si>
  <si>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</si>
  <si>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</si>
  <si>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</si>
  <si>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</si>
  <si>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</si>
  <si>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</si>
  <si>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</si>
  <si>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</si>
  <si>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</si>
  <si>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</si>
  <si>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</si>
  <si>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</si>
  <si>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</si>
  <si>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</si>
  <si>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</si>
  <si>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</si>
  <si>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</si>
  <si>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</si>
  <si>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</si>
  <si>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</si>
  <si>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</si>
  <si>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</si>
  <si>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</si>
  <si>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</si>
  <si>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</si>
  <si>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</si>
  <si>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</si>
  <si>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</si>
  <si>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</si>
  <si>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</si>
  <si>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</si>
  <si>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</si>
  <si>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</si>
  <si>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</si>
  <si>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</si>
  <si>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</si>
  <si>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</si>
  <si>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</si>
  <si>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</si>
  <si>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</si>
  <si>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</si>
  <si>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</si>
  <si>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</si>
  <si>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</si>
  <si>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</si>
  <si>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</si>
  <si>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</si>
  <si>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</si>
  <si>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</si>
  <si>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</si>
  <si>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</si>
  <si>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</si>
  <si>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</si>
  <si>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</si>
  <si>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</si>
  <si>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</si>
  <si>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</si>
  <si>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</si>
  <si>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</si>
  <si>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</si>
  <si>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</si>
  <si>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</si>
  <si>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</si>
  <si>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</si>
  <si>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</si>
  <si>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</si>
  <si>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</si>
  <si>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</si>
  <si>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</si>
  <si>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</si>
  <si>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</si>
  <si>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</si>
  <si>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</si>
  <si>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</si>
  <si>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</si>
  <si>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</si>
  <si>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</si>
  <si>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</si>
  <si>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</si>
  <si>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</si>
  <si>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</si>
  <si>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</si>
  <si>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</si>
  <si>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</si>
  <si>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</si>
  <si>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</si>
  <si>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</si>
  <si>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</si>
  <si>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</si>
  <si>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</si>
  <si>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</si>
  <si>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</si>
  <si>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</si>
  <si>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</si>
  <si>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</si>
  <si>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</si>
  <si>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</si>
  <si>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</si>
  <si>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</si>
  <si>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</si>
  <si>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</si>
  <si>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</si>
  <si>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</si>
  <si>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</si>
  <si>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</si>
  <si>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</si>
  <si>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</si>
  <si>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</si>
  <si>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</si>
  <si>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</si>
  <si>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</si>
  <si>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</si>
  <si>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</si>
  <si>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</si>
  <si>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</si>
  <si>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</si>
  <si>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</si>
  <si>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</si>
  <si>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</si>
  <si>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</si>
  <si>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</si>
  <si>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</si>
  <si>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</si>
  <si>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</si>
  <si>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</si>
  <si>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</si>
  <si>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</si>
  <si>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</si>
  <si>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</si>
  <si>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</si>
  <si>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</si>
  <si>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</si>
  <si>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</si>
  <si>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</si>
  <si>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</si>
  <si>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</si>
  <si>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</si>
  <si>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</si>
  <si>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</si>
  <si>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</si>
  <si>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</si>
  <si>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</si>
  <si>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</si>
  <si>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</si>
  <si>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</si>
  <si>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</si>
  <si>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</si>
  <si>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</si>
  <si>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</si>
  <si>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</si>
  <si>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</si>
  <si>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</si>
  <si>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</si>
  <si>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</si>
  <si>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</si>
  <si>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</si>
  <si>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</si>
  <si>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</si>
  <si>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</si>
  <si>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</si>
  <si>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</si>
  <si>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</si>
  <si>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</si>
  <si>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</si>
  <si>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</si>
  <si>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</si>
  <si>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</si>
  <si>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</si>
  <si>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</si>
  <si>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</si>
  <si>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</si>
  <si>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</si>
  <si>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</si>
  <si>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</si>
  <si>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</si>
  <si>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</si>
  <si>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</si>
  <si>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</si>
  <si>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</si>
  <si>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</si>
  <si>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</si>
  <si>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</si>
  <si>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</si>
  <si>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</si>
  <si>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</si>
  <si>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</si>
  <si>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</si>
  <si>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</si>
  <si>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</si>
  <si>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</si>
  <si>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</si>
  <si>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</si>
  <si>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</si>
  <si>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</si>
  <si>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</si>
  <si>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</si>
  <si>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</si>
  <si>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</si>
  <si>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</si>
  <si>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</si>
  <si>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</si>
  <si>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</si>
  <si>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</si>
  <si>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</si>
  <si>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</si>
  <si>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</si>
  <si>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</si>
  <si>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</si>
  <si>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</si>
  <si>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</si>
  <si>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</si>
  <si>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</si>
  <si>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</si>
  <si>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</si>
  <si>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</si>
  <si>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</si>
  <si>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</si>
  <si>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</si>
  <si>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</si>
  <si>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</si>
  <si>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</si>
  <si>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</si>
  <si>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</si>
  <si>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</si>
  <si>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</si>
  <si>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</si>
  <si>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</si>
  <si>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</si>
  <si>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</si>
  <si>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</si>
  <si>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</si>
  <si>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</si>
  <si>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</si>
  <si>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</si>
  <si>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</si>
  <si>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</si>
  <si>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</si>
  <si>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</si>
  <si>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</si>
  <si>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</si>
  <si>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</si>
  <si>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</si>
  <si>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</si>
  <si>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</si>
  <si>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</si>
  <si>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</si>
  <si>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</si>
  <si>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</si>
  <si>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</si>
  <si>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</si>
  <si>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</si>
  <si>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</si>
  <si>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</si>
  <si>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</si>
  <si>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</si>
  <si>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</si>
  <si>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</si>
  <si>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</si>
  <si>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</si>
  <si>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</si>
  <si>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</si>
  <si>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</si>
  <si>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</si>
  <si>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</si>
  <si>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</si>
  <si>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</si>
  <si>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</si>
  <si>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</si>
  <si>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</si>
  <si>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</si>
  <si>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</si>
  <si>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</si>
  <si>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</si>
  <si>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</si>
  <si>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</si>
  <si>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</si>
  <si>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</si>
  <si>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</si>
  <si>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</si>
  <si>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</si>
  <si>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</si>
  <si>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</si>
  <si>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</si>
  <si>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</si>
  <si>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</si>
  <si>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</si>
  <si>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</si>
  <si>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</si>
  <si>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</si>
  <si>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</si>
  <si>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</si>
  <si>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</si>
  <si>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</si>
  <si>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</si>
  <si>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</si>
  <si>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</si>
  <si>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</si>
  <si>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</si>
  <si>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</si>
  <si>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</si>
  <si>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</si>
  <si>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</si>
  <si>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</si>
  <si>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</si>
  <si>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</si>
  <si>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</si>
  <si>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</si>
  <si>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</si>
  <si>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</si>
  <si>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</si>
  <si>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</si>
  <si>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</si>
  <si>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</si>
  <si>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</si>
  <si>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</si>
  <si>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</si>
  <si>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</si>
  <si>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</si>
  <si>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</si>
  <si>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</si>
  <si>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</si>
  <si>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</si>
  <si>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</si>
  <si>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</si>
  <si>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</si>
  <si>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</si>
  <si>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</si>
  <si>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</si>
  <si>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</si>
  <si>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</si>
  <si>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</si>
  <si>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</si>
  <si>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</si>
  <si>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</si>
  <si>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</si>
  <si>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</si>
  <si>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</si>
  <si>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</si>
  <si>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</si>
  <si>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</si>
  <si>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</si>
  <si>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</si>
  <si>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</si>
  <si>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</si>
  <si>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</si>
  <si>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</si>
  <si>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</si>
  <si>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</si>
  <si>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</si>
  <si>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</si>
  <si>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</si>
  <si>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</si>
  <si>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</si>
  <si>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</si>
  <si>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</si>
  <si>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</si>
  <si>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</si>
  <si>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</si>
  <si>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</si>
  <si>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</si>
  <si>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</si>
  <si>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</si>
  <si>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</si>
  <si>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</si>
  <si>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</si>
  <si>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</si>
  <si>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</si>
  <si>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</si>
  <si>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</si>
  <si>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</si>
  <si>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</si>
  <si>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</si>
  <si>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</si>
  <si>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</si>
  <si>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</si>
  <si>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</si>
  <si>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</si>
  <si>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</si>
  <si>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</si>
  <si>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</si>
  <si>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</si>
  <si>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</si>
  <si>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</si>
  <si>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</si>
  <si>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</si>
  <si>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</si>
  <si>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</si>
  <si>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</si>
  <si>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</si>
  <si>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</si>
  <si>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</si>
  <si>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</si>
  <si>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</si>
  <si>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</si>
  <si>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</si>
  <si>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</si>
  <si>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</si>
  <si>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</si>
  <si>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</si>
  <si>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</si>
  <si>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</si>
  <si>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</si>
  <si>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</si>
  <si>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</si>
  <si>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</si>
  <si>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</si>
  <si>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</si>
  <si>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</si>
  <si>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</si>
  <si>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</si>
  <si>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</si>
  <si>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</si>
  <si>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</si>
  <si>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</si>
  <si>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</si>
  <si>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</si>
  <si>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</si>
  <si>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</si>
  <si>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</si>
  <si>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</si>
  <si>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</si>
  <si>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</si>
  <si>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</si>
  <si>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</si>
  <si>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</si>
  <si>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</si>
  <si>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</si>
  <si>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</si>
  <si>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</si>
  <si>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</si>
  <si>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</si>
  <si>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</si>
  <si>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</si>
  <si>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</si>
  <si>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</si>
  <si>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</si>
  <si>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</si>
  <si>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</si>
  <si>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</si>
  <si>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</si>
  <si>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</si>
  <si>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</si>
  <si>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</si>
  <si>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</si>
  <si>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</si>
  <si>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</si>
  <si>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</si>
  <si>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</si>
  <si>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</si>
  <si>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</si>
  <si>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</si>
  <si>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</si>
  <si>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</si>
  <si>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</si>
  <si>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</si>
  <si>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</si>
  <si>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</si>
  <si>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</si>
  <si>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</si>
  <si>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</si>
  <si>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</si>
  <si>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</si>
  <si>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</si>
  <si>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</si>
  <si>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</si>
  <si>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</si>
  <si>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</si>
  <si>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</si>
  <si>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</si>
  <si>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</si>
  <si>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</si>
  <si>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</si>
  <si>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</si>
  <si>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</si>
  <si>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</si>
  <si>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</si>
  <si>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</si>
  <si>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</si>
  <si>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</si>
  <si>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</si>
  <si>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</si>
  <si>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</si>
  <si>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</si>
  <si>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</si>
  <si>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</si>
  <si>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</si>
  <si>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</si>
  <si>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</si>
  <si>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</si>
  <si>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</si>
  <si>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</si>
  <si>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</si>
  <si>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</si>
  <si>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</si>
  <si>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</si>
  <si>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</si>
  <si>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</si>
  <si>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</si>
  <si>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</si>
  <si>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</si>
  <si>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</si>
  <si>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</si>
  <si>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</si>
  <si>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</si>
  <si>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</si>
  <si>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</si>
  <si>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</si>
  <si>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</si>
  <si>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</si>
  <si>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</si>
  <si>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</si>
  <si>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</si>
  <si>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</si>
  <si>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</si>
  <si>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</si>
  <si>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</si>
  <si>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</si>
  <si>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</si>
  <si>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</si>
  <si>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</si>
  <si>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</si>
  <si>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</si>
  <si>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</si>
  <si>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</si>
  <si>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</si>
  <si>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</si>
  <si>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</si>
  <si>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</si>
  <si>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</si>
  <si>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</si>
  <si>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</si>
  <si>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</si>
  <si>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</si>
  <si>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</si>
  <si>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</si>
  <si>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</si>
  <si>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</si>
  <si>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</si>
  <si>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</si>
  <si>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</si>
  <si>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</si>
  <si>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</si>
  <si>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</si>
  <si>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</si>
  <si>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</si>
  <si>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</si>
  <si>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</si>
  <si>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</si>
  <si>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</si>
  <si>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</si>
  <si>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</si>
  <si>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</si>
  <si>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</si>
  <si>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</si>
  <si>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</si>
  <si>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</si>
  <si>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</si>
  <si>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</si>
  <si>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</si>
  <si>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</si>
  <si>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</si>
  <si>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</si>
  <si>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</si>
  <si>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</si>
  <si>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</si>
  <si>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</si>
  <si>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</si>
  <si>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</si>
  <si>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</si>
  <si>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</si>
  <si>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</si>
  <si>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</si>
  <si>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</si>
  <si>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</si>
  <si>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</si>
  <si>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</si>
  <si>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</si>
  <si>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</si>
  <si>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</si>
  <si>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</si>
  <si>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</si>
  <si>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</si>
  <si>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</si>
  <si>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</si>
  <si>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</si>
  <si>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</si>
  <si>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</si>
  <si>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</si>
  <si>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</si>
  <si>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</si>
  <si>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</si>
  <si>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</si>
  <si>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</si>
  <si>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</si>
  <si>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</si>
  <si>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</si>
  <si>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</si>
  <si>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</si>
  <si>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</si>
  <si>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</si>
  <si>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</si>
  <si>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</si>
  <si>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</si>
  <si>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</si>
  <si>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</si>
  <si>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</si>
  <si>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</si>
  <si>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</si>
  <si>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</si>
  <si>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</si>
  <si>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</si>
  <si>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</si>
  <si>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</si>
  <si>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</si>
  <si>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</si>
  <si>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</si>
  <si>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</si>
  <si>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</si>
  <si>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</si>
  <si>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</si>
  <si>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</si>
  <si>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</si>
  <si>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</si>
  <si>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</si>
  <si>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</si>
  <si>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</si>
  <si>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</si>
  <si>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</si>
  <si>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</si>
  <si>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</si>
  <si>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</si>
  <si>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</si>
  <si>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</si>
  <si>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</si>
  <si>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</si>
  <si>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</si>
  <si>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</si>
  <si>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</si>
  <si>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</si>
  <si>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</si>
  <si>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</si>
  <si>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</si>
  <si>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</si>
  <si>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</si>
  <si>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</si>
  <si>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</si>
  <si>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</si>
  <si>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</si>
  <si>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</si>
  <si>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</si>
  <si>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</si>
  <si>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</si>
  <si>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</si>
  <si>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</si>
  <si>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</si>
  <si>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</si>
  <si>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</si>
  <si>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</si>
  <si>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</si>
  <si>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</si>
  <si>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</si>
  <si>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</si>
  <si>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</si>
  <si>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</si>
  <si>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</si>
  <si>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</si>
  <si>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</si>
  <si>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</si>
  <si>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</si>
  <si>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</si>
  <si>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</si>
  <si>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</si>
  <si>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</si>
  <si>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</si>
  <si>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</si>
  <si>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</si>
  <si>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</si>
  <si>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</si>
  <si>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</si>
  <si>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</si>
  <si>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</si>
  <si>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</si>
  <si>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</si>
  <si>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</si>
  <si>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</si>
  <si>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</si>
  <si>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</si>
  <si>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</si>
  <si>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</si>
  <si>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</si>
  <si>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</si>
  <si>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</si>
  <si>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</si>
  <si>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</si>
  <si>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</si>
  <si>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</si>
  <si>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</si>
  <si>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</si>
  <si>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</si>
  <si>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</si>
  <si>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</si>
  <si>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</si>
  <si>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</si>
  <si>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</si>
  <si>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</si>
  <si>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</si>
  <si>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</si>
  <si>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</si>
  <si>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</si>
  <si>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</si>
  <si>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</si>
  <si>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</si>
  <si>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</si>
  <si>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</si>
  <si>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</si>
  <si>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</si>
  <si>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</si>
  <si>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</si>
  <si>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</si>
  <si>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</si>
  <si>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</si>
  <si>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</si>
  <si>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</si>
  <si>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</si>
  <si>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</si>
  <si>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</si>
  <si>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</si>
  <si>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</si>
  <si>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</si>
  <si>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</si>
  <si>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</si>
  <si>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</si>
  <si>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</si>
  <si>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</si>
  <si>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</si>
  <si>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</si>
  <si>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</si>
  <si>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</si>
  <si>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</si>
  <si>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</si>
  <si>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</si>
  <si>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</si>
  <si>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</si>
  <si>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</si>
  <si>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</si>
  <si>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</si>
  <si>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</si>
  <si>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</si>
  <si>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</si>
  <si>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</si>
  <si>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</si>
  <si>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</si>
  <si>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</si>
  <si>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</si>
  <si>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</si>
  <si>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</si>
  <si>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</si>
  <si>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</si>
  <si>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</si>
  <si>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</si>
  <si>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</si>
  <si>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</si>
  <si>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</si>
  <si>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</si>
  <si>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</si>
  <si>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</si>
  <si>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</si>
  <si>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</si>
  <si>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</si>
  <si>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</si>
  <si>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</si>
  <si>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</si>
  <si>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</si>
  <si>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</si>
  <si>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</si>
  <si>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</si>
  <si>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</si>
  <si>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</si>
  <si>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</si>
  <si>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</si>
  <si>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</si>
  <si>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</si>
  <si>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</si>
  <si>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</si>
  <si>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</si>
  <si>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</si>
  <si>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</si>
  <si>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</si>
  <si>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</si>
  <si>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</si>
  <si>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</si>
  <si>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</si>
  <si>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</si>
  <si>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</si>
  <si>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</si>
  <si>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</si>
  <si>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</si>
  <si>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</si>
  <si>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</si>
  <si>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</si>
  <si>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</si>
  <si>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</si>
  <si>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</si>
  <si>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</si>
  <si>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</si>
  <si>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</si>
  <si>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</si>
  <si>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</si>
  <si>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</si>
  <si>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</si>
  <si>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</si>
  <si>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</si>
  <si>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</si>
  <si>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</si>
  <si>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</si>
  <si>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</si>
  <si>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</si>
  <si>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</si>
  <si>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</si>
  <si>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</si>
  <si>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</si>
  <si>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</si>
  <si>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</si>
  <si>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</si>
  <si>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</si>
  <si>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</si>
  <si>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</si>
  <si>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</si>
  <si>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</si>
  <si>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</si>
  <si>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</si>
  <si>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</si>
  <si>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</si>
  <si>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</si>
  <si>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</si>
  <si>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</si>
  <si>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</si>
  <si>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</si>
  <si>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</si>
  <si>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</si>
  <si>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</si>
  <si>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</si>
  <si>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</si>
  <si>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</si>
  <si>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</si>
  <si>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</si>
  <si>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</si>
  <si>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</si>
  <si>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</si>
  <si>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</si>
  <si>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</si>
  <si>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</si>
  <si>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</si>
  <si>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</si>
  <si>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</si>
  <si>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</si>
  <si>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</si>
  <si>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</si>
  <si>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</si>
  <si>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</si>
  <si>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</si>
  <si>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</si>
  <si>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</si>
  <si>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</si>
  <si>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</si>
  <si>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</si>
  <si>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</si>
  <si>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</si>
  <si>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</si>
  <si>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</si>
  <si>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</si>
  <si>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</si>
  <si>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</si>
  <si>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</si>
  <si>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</si>
  <si>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</si>
  <si>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</si>
  <si>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</si>
  <si>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</si>
  <si>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</si>
  <si>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</si>
  <si>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</si>
  <si>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</si>
  <si>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</si>
  <si>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</si>
  <si>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</si>
  <si>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</si>
  <si>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</si>
  <si>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</si>
  <si>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</si>
  <si>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</si>
  <si>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</si>
  <si>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</si>
  <si>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</si>
  <si>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</si>
  <si>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</si>
  <si>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</si>
  <si>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</si>
  <si>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</si>
  <si>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</si>
  <si>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</si>
  <si>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</si>
  <si>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</si>
  <si>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</si>
  <si>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</si>
  <si>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</si>
  <si>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</si>
  <si>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</si>
  <si>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</si>
  <si>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</si>
  <si>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</si>
  <si>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</si>
  <si>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</si>
  <si>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</si>
  <si>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</si>
  <si>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</si>
  <si>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</si>
  <si>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</si>
  <si>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</si>
  <si>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</si>
  <si>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</si>
  <si>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</si>
  <si>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</si>
  <si>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</si>
  <si>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</si>
  <si>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</si>
  <si>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</si>
  <si>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</si>
  <si>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</si>
  <si>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</si>
  <si>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</si>
  <si>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</si>
  <si>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</si>
  <si>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</si>
  <si>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</si>
  <si>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</si>
  <si>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</si>
  <si>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</si>
  <si>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</si>
  <si>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</si>
  <si>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</si>
  <si>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</si>
  <si>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</si>
  <si>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</si>
  <si>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</si>
  <si>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</si>
  <si>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</si>
  <si>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</si>
  <si>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</si>
  <si>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</si>
  <si>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</si>
  <si>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</si>
  <si>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</si>
  <si>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</si>
  <si>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</si>
  <si>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</si>
  <si>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</si>
  <si>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</si>
  <si>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</si>
  <si>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</si>
  <si>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</si>
  <si>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</si>
  <si>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</si>
  <si>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</si>
  <si>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</si>
  <si>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</si>
  <si>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</si>
  <si>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</si>
  <si>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</si>
  <si>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</si>
  <si>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</si>
  <si>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</si>
  <si>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</si>
  <si>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</si>
  <si>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</si>
  <si>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</si>
  <si>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</si>
  <si>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</si>
  <si>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</si>
  <si>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</si>
  <si>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</si>
  <si>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</si>
  <si>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</si>
  <si>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</si>
  <si>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</si>
  <si>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</si>
  <si>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</si>
  <si>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</si>
  <si>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</si>
  <si>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</si>
  <si>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</si>
  <si>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</si>
  <si>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</si>
  <si>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</si>
  <si>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</si>
  <si>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</si>
  <si>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</si>
  <si>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</si>
  <si>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</si>
  <si>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</si>
  <si>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</si>
  <si>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</si>
  <si>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</si>
  <si>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</si>
  <si>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</si>
  <si>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</si>
  <si>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</si>
  <si>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</si>
  <si>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</si>
  <si>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</si>
  <si>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</si>
  <si>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</si>
  <si>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</si>
  <si>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</si>
  <si>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</si>
  <si>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</si>
  <si>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</si>
  <si>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</si>
  <si>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</si>
  <si>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</si>
  <si>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</si>
  <si>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</si>
  <si>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</si>
  <si>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</si>
  <si>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</si>
  <si>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</si>
  <si>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</si>
  <si>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</si>
  <si>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</si>
  <si>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</si>
  <si>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</si>
  <si>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</si>
  <si>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</si>
  <si>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</si>
  <si>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</si>
  <si>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</si>
  <si>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</si>
  <si>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</si>
  <si>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</si>
  <si>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</si>
  <si>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</si>
  <si>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</si>
  <si>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</si>
  <si>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</si>
  <si>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</si>
  <si>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</si>
  <si>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</si>
  <si>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</si>
  <si>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</si>
  <si>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</si>
  <si>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</si>
  <si>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</si>
  <si>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</si>
  <si>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</si>
  <si>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</si>
  <si>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</si>
  <si>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</si>
  <si>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</si>
  <si>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</si>
  <si>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</si>
  <si>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</si>
  <si>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</si>
  <si>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</si>
  <si>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</si>
  <si>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</si>
  <si>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</si>
  <si>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</si>
  <si>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</si>
  <si>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</si>
  <si>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</si>
  <si>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</si>
  <si>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</si>
  <si>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</si>
  <si>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</si>
  <si>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</si>
  <si>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</si>
  <si>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</si>
  <si>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</si>
  <si>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</si>
  <si>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</si>
  <si>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</si>
  <si>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</si>
  <si>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</si>
  <si>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</si>
  <si>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</si>
  <si>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</si>
  <si>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</si>
  <si>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</si>
  <si>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</si>
  <si>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</si>
  <si>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</si>
  <si>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</si>
  <si>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</si>
  <si>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</si>
  <si>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</si>
  <si>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</si>
  <si>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</si>
  <si>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</si>
  <si>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</si>
  <si>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</si>
  <si>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</si>
  <si>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</si>
  <si>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</si>
  <si>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</si>
  <si>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</si>
  <si>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</si>
  <si>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</si>
  <si>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</si>
  <si>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</si>
  <si>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</si>
  <si>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</si>
  <si>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</si>
  <si>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</si>
  <si>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</si>
  <si>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</si>
  <si>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</si>
  <si>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</si>
  <si>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</si>
  <si>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</si>
  <si>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</si>
  <si>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</si>
  <si>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</si>
  <si>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</si>
  <si>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</si>
  <si>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</si>
  <si>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</si>
  <si>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</si>
  <si>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</si>
  <si>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</si>
  <si>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</si>
  <si>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</si>
  <si>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</si>
  <si>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</si>
  <si>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</si>
  <si>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</si>
  <si>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</si>
  <si>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</si>
  <si>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</si>
  <si>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</si>
  <si>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</si>
  <si>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</si>
  <si>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</si>
  <si>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</si>
  <si>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</si>
  <si>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</si>
  <si>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</si>
  <si>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</si>
  <si>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</si>
  <si>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</si>
  <si>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</si>
  <si>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</si>
  <si>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</si>
  <si>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</si>
  <si>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</si>
  <si>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</si>
  <si>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</si>
  <si>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</si>
  <si>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</si>
  <si>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</si>
  <si>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</si>
  <si>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</si>
  <si>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</si>
  <si>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</si>
  <si>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</si>
  <si>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</si>
  <si>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</si>
  <si>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</si>
  <si>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</si>
  <si>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</si>
  <si>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</si>
  <si>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</si>
  <si>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</si>
  <si>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</si>
  <si>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</si>
  <si>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</si>
  <si>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</si>
  <si>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</si>
  <si>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</si>
  <si>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</si>
  <si>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</si>
  <si>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</si>
  <si>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</si>
  <si>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</si>
  <si>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</si>
  <si>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</si>
  <si>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</si>
  <si>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</si>
  <si>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</si>
  <si>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</si>
  <si>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</si>
  <si>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</si>
  <si>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</si>
  <si>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</si>
  <si>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</si>
  <si>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</si>
  <si>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</si>
  <si>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</si>
  <si>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</si>
  <si>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</si>
  <si>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</si>
  <si>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</si>
  <si>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</si>
  <si>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</si>
  <si>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</si>
  <si>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</si>
  <si>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</si>
  <si>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</si>
  <si>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</si>
  <si>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</si>
  <si>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</si>
  <si>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</si>
  <si>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</si>
  <si>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</si>
  <si>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</si>
  <si>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</si>
  <si>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</si>
  <si>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</si>
  <si>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</si>
  <si>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</si>
  <si>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</si>
  <si>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</si>
  <si>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</si>
  <si>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</si>
  <si>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</si>
  <si>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</si>
  <si>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</si>
  <si>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</si>
  <si>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</si>
  <si>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</si>
  <si>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</si>
  <si>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</si>
  <si>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</si>
  <si>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</si>
  <si>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</si>
  <si>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</si>
  <si>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</si>
  <si>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</si>
  <si>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</si>
  <si>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</si>
  <si>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</si>
  <si>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</si>
  <si>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</si>
  <si>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</si>
  <si>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</si>
  <si>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</si>
  <si>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</si>
  <si>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</si>
  <si>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</si>
  <si>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</si>
  <si>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</si>
  <si>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</si>
  <si>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</si>
  <si>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</si>
  <si>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</si>
  <si>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</si>
  <si>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</si>
  <si>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</si>
  <si>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</si>
  <si>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</si>
  <si>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</si>
  <si>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</si>
  <si>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</si>
  <si>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</si>
  <si>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</si>
  <si>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</si>
  <si>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</si>
  <si>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</si>
  <si>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</si>
  <si>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</si>
  <si>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</si>
  <si>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</si>
  <si>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</si>
  <si>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</si>
  <si>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</si>
  <si>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</si>
  <si>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</si>
  <si>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</si>
  <si>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</si>
  <si>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</si>
  <si>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</si>
  <si>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</si>
  <si>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</si>
  <si>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</si>
  <si>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</si>
  <si>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</si>
  <si>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</si>
  <si>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</si>
  <si>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</si>
  <si>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</si>
  <si>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</si>
  <si>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</si>
  <si>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</si>
  <si>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</si>
  <si>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</si>
  <si>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</si>
  <si>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</si>
  <si>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</si>
  <si>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</si>
  <si>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</si>
  <si>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</si>
  <si>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</si>
  <si>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</si>
  <si>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</si>
  <si>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</si>
  <si>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</si>
  <si>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</si>
  <si>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</si>
  <si>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</si>
  <si>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</si>
  <si>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</si>
  <si>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</si>
  <si>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</si>
  <si>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</si>
  <si>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</si>
  <si>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</si>
  <si>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</si>
  <si>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</si>
  <si>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</si>
  <si>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</si>
  <si>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</si>
  <si>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</si>
  <si>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</si>
  <si>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</si>
  <si>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</si>
  <si>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</si>
  <si>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</si>
  <si>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</si>
  <si>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</si>
  <si>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</si>
  <si>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</si>
  <si>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</si>
  <si>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</si>
  <si>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</si>
  <si>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</si>
  <si>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</si>
  <si>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</si>
  <si>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</si>
  <si>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</si>
  <si>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</si>
  <si>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</si>
  <si>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</si>
  <si>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</si>
  <si>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</si>
  <si>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</si>
  <si>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</si>
  <si>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</si>
  <si>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</si>
  <si>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</si>
  <si>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</si>
  <si>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</si>
  <si>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</si>
  <si>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</si>
  <si>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</si>
  <si>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</si>
  <si>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</si>
  <si>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</si>
  <si>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</si>
  <si>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</si>
  <si>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</si>
  <si>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</si>
  <si>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</si>
  <si>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</si>
  <si>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</si>
  <si>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</si>
  <si>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</si>
  <si>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</si>
  <si>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</si>
  <si>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</si>
  <si>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</si>
  <si>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</si>
  <si>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</si>
  <si>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</si>
  <si>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</si>
  <si>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</si>
  <si>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</si>
  <si>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</si>
  <si>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</si>
  <si>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</si>
  <si>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</si>
  <si>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</si>
  <si>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</si>
  <si>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</si>
  <si>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</si>
  <si>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</si>
  <si>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</si>
  <si>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</si>
  <si>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</si>
  <si>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</si>
  <si>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</si>
  <si>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</si>
  <si>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</si>
  <si>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</si>
  <si>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</si>
  <si>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</si>
  <si>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</si>
  <si>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</si>
  <si>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</si>
  <si>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</si>
  <si>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</si>
  <si>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</si>
  <si>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</si>
  <si>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</si>
  <si>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</si>
  <si>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</si>
  <si>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</si>
  <si>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</si>
  <si>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</si>
  <si>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</si>
  <si>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</si>
  <si>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</si>
  <si>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</si>
  <si>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</si>
  <si>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</si>
  <si>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</si>
  <si>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</si>
  <si>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</si>
  <si>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</si>
  <si>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</si>
  <si>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</si>
  <si>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</si>
  <si>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</si>
  <si>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</si>
  <si>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</si>
  <si>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</si>
  <si>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</si>
  <si>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</si>
  <si>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</si>
  <si>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</si>
  <si>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</si>
  <si>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</si>
  <si>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</si>
  <si>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</si>
  <si>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</si>
  <si>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</si>
  <si>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</si>
  <si>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</si>
  <si>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</si>
  <si>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</si>
  <si>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</si>
  <si>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</si>
  <si>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</si>
  <si>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</si>
  <si>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</si>
  <si>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</si>
  <si>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</si>
  <si>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</si>
  <si>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</si>
  <si>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</si>
  <si>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</si>
  <si>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</si>
  <si>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</si>
  <si>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</si>
  <si>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</si>
  <si>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</si>
  <si>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</si>
  <si>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</si>
  <si>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</si>
  <si>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</si>
  <si>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</si>
  <si>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</si>
  <si>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</si>
  <si>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</si>
  <si>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</si>
  <si>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</si>
  <si>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</si>
  <si>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</si>
  <si>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</si>
  <si>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</si>
  <si>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</si>
  <si>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</si>
  <si>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</si>
  <si>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</si>
  <si>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</si>
  <si>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</si>
  <si>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</si>
  <si>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</si>
  <si>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</si>
  <si>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</si>
  <si>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</si>
  <si>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</si>
  <si>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</si>
  <si>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</si>
  <si>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</si>
  <si>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</si>
  <si>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</si>
  <si>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</si>
  <si>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</si>
  <si>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</si>
  <si>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</si>
  <si>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</si>
  <si>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</si>
  <si>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</si>
  <si>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</si>
  <si>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</si>
  <si>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</si>
  <si>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</si>
  <si>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</si>
  <si>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</si>
  <si>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</si>
  <si>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</si>
  <si>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</si>
  <si>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</si>
  <si>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</si>
  <si>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</si>
  <si>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</si>
  <si>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</si>
  <si>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</si>
  <si>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</si>
  <si>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</si>
  <si>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</si>
  <si>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</si>
  <si>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</si>
  <si>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</si>
  <si>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</si>
  <si>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</si>
  <si>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</si>
  <si>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</si>
  <si>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</si>
  <si>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</si>
  <si>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</si>
  <si>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</si>
  <si>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</si>
  <si>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</si>
  <si>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</si>
  <si>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</si>
  <si>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</si>
  <si>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</si>
  <si>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</si>
  <si>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</si>
  <si>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</si>
  <si>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</si>
  <si>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</si>
  <si>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</si>
  <si>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</si>
  <si>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</si>
  <si>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</si>
  <si>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</si>
  <si>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</si>
  <si>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</si>
  <si>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</si>
  <si>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</si>
  <si>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</si>
  <si>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</si>
  <si>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</si>
  <si>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</si>
  <si>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</si>
  <si>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</si>
  <si>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</si>
  <si>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</si>
  <si>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</si>
  <si>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</si>
  <si>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</si>
  <si>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</si>
  <si>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</si>
  <si>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</si>
  <si>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</si>
  <si>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</si>
  <si>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</si>
  <si>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</si>
  <si>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</si>
  <si>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</si>
  <si>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</si>
  <si>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</si>
  <si>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</si>
  <si>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</si>
  <si>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</si>
  <si>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</si>
  <si>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</si>
  <si>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</si>
  <si>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</si>
  <si>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</si>
  <si>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</si>
  <si>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</si>
  <si>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</si>
  <si>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</si>
  <si>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</si>
  <si>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</si>
  <si>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</si>
  <si>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</si>
  <si>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</si>
  <si>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</si>
  <si>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</si>
  <si>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</si>
  <si>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</si>
  <si>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</si>
  <si>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</si>
  <si>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</si>
  <si>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</si>
  <si>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</si>
  <si>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</si>
  <si>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</si>
  <si>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</si>
  <si>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</si>
  <si>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</si>
  <si>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</si>
  <si>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</si>
  <si>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</si>
  <si>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</si>
  <si>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</si>
  <si>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</si>
  <si>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</si>
  <si>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</si>
  <si>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</si>
  <si>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</si>
  <si>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</si>
  <si>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</si>
  <si>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</si>
  <si>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</si>
  <si>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</si>
  <si>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</si>
  <si>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</si>
  <si>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</si>
  <si>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</si>
  <si>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</si>
  <si>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</si>
  <si>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</si>
  <si>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</si>
  <si>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</si>
  <si>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</si>
  <si>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</si>
  <si>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</si>
  <si>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</si>
  <si>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</si>
  <si>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</si>
  <si>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</si>
  <si>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</si>
  <si>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</si>
  <si>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</si>
  <si>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</si>
  <si>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</si>
  <si>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</si>
  <si>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</si>
  <si>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</si>
  <si>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</si>
  <si>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</si>
  <si>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</si>
  <si>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</si>
  <si>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</si>
  <si>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</si>
  <si>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</si>
  <si>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</si>
  <si>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</si>
  <si>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</si>
  <si>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</si>
  <si>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</si>
  <si>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</si>
  <si>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</si>
  <si>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</si>
  <si>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</si>
  <si>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</si>
  <si>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</si>
  <si>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</si>
  <si>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</si>
  <si>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</si>
  <si>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</si>
  <si>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</si>
  <si>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</si>
  <si>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</si>
  <si>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</si>
  <si>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</si>
  <si>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</si>
  <si>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</si>
  <si>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</si>
  <si>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</si>
  <si>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</si>
  <si>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</si>
  <si>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</si>
  <si>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</si>
  <si>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</si>
  <si>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</si>
  <si>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</si>
  <si>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</si>
  <si>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</si>
  <si>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</si>
  <si>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</si>
  <si>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</si>
  <si>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</si>
  <si>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</si>
  <si>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</si>
  <si>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</si>
  <si>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</si>
  <si>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</si>
  <si>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</si>
  <si>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</si>
  <si>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</si>
  <si>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</si>
  <si>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</si>
  <si>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</si>
  <si>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</si>
  <si>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</si>
  <si>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</si>
  <si>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</si>
  <si>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</si>
  <si>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</si>
  <si>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</si>
  <si>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</si>
  <si>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</si>
  <si>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</si>
  <si>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</si>
  <si>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</si>
  <si>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</si>
  <si>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</si>
  <si>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</si>
  <si>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</si>
  <si>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</si>
  <si>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</si>
  <si>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</si>
  <si>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</si>
  <si>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</si>
  <si>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</si>
  <si>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</si>
  <si>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</si>
  <si>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</si>
  <si>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</si>
  <si>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</si>
  <si>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</si>
  <si>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</si>
  <si>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</si>
  <si>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</si>
  <si>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</si>
  <si>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</si>
  <si>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</si>
  <si>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</si>
  <si>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</si>
  <si>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</si>
  <si>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</si>
  <si>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</si>
  <si>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</si>
  <si>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</si>
  <si>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</si>
  <si>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</si>
  <si>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</si>
  <si>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</si>
  <si>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</si>
  <si>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</si>
  <si>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</si>
  <si>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</si>
  <si>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</si>
  <si>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</si>
  <si>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</si>
  <si>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</si>
  <si>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</si>
  <si>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</si>
  <si>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</si>
  <si>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</si>
  <si>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</si>
  <si>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</si>
  <si>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</si>
  <si>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</si>
  <si>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</si>
  <si>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</si>
  <si>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</si>
  <si>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</si>
  <si>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</si>
  <si>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</si>
  <si>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</si>
  <si>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</si>
  <si>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</si>
  <si>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</si>
  <si>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</si>
  <si>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</si>
  <si>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</si>
  <si>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</si>
  <si>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</si>
  <si>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</si>
  <si>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</si>
  <si>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</si>
  <si>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</si>
  <si>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</si>
  <si>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</si>
  <si>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</si>
  <si>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</si>
  <si>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</si>
  <si>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</si>
  <si>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</si>
  <si>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</si>
  <si>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</si>
  <si>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</si>
  <si>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</si>
  <si>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</si>
  <si>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</si>
  <si>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</si>
  <si>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</si>
  <si>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</si>
  <si>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</si>
  <si>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</si>
  <si>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</si>
  <si>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</si>
  <si>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</si>
  <si>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</si>
  <si>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</si>
  <si>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</si>
  <si>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</si>
  <si>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</si>
  <si>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</si>
  <si>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</si>
  <si>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</si>
  <si>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</si>
  <si>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</si>
  <si>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</si>
  <si>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</si>
  <si>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</si>
  <si>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</si>
  <si>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</si>
  <si>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</si>
  <si>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</si>
  <si>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</si>
  <si>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</si>
  <si>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</si>
  <si>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</si>
  <si>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</si>
  <si>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</si>
  <si>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</si>
  <si>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</si>
  <si>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</si>
  <si>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</si>
  <si>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</si>
  <si>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</si>
  <si>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</si>
  <si>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</si>
  <si>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</si>
  <si>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</si>
  <si>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</si>
  <si>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</si>
  <si>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</si>
  <si>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</si>
  <si>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</si>
  <si>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</si>
  <si>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</si>
  <si>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</si>
  <si>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</si>
  <si>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</si>
  <si>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</si>
  <si>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</si>
  <si>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</si>
  <si>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</si>
  <si>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</si>
  <si>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</si>
  <si>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</si>
  <si>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</si>
  <si>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</si>
  <si>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</si>
  <si>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</si>
  <si>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</si>
  <si>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</si>
  <si>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</si>
  <si>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</si>
  <si>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</si>
  <si>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</si>
  <si>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</si>
  <si>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</si>
  <si>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</si>
  <si>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</si>
  <si>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</si>
  <si>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</si>
  <si>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</si>
  <si>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</si>
  <si>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</si>
  <si>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</si>
  <si>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</si>
  <si>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</si>
  <si>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</si>
  <si>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</si>
  <si>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</si>
  <si>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</si>
  <si>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</si>
  <si>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</si>
  <si>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</si>
  <si>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</si>
  <si>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</si>
  <si>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</si>
  <si>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</si>
  <si>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</si>
  <si>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</si>
  <si>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</si>
  <si>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</si>
  <si>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</si>
  <si>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</si>
  <si>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</si>
  <si>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</si>
  <si>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</si>
  <si>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</si>
  <si>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</si>
  <si>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</si>
  <si>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</si>
  <si>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</si>
  <si>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</si>
  <si>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</si>
  <si>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</si>
  <si>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</si>
  <si>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</si>
  <si>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</si>
  <si>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</si>
  <si>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</si>
  <si>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</si>
  <si>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</si>
  <si>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</si>
  <si>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</si>
  <si>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</si>
  <si>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</si>
  <si>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</si>
  <si>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</si>
  <si>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</si>
  <si>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</si>
  <si>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</si>
  <si>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</si>
  <si>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</si>
  <si>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</si>
  <si>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</si>
  <si>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</si>
  <si>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</si>
  <si>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</si>
  <si>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</si>
  <si>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</si>
  <si>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</si>
  <si>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</si>
  <si>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</si>
  <si>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</si>
  <si>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</si>
  <si>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</si>
  <si>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</si>
  <si>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</si>
  <si>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</si>
  <si>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</si>
  <si>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</si>
  <si>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</si>
  <si>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</si>
  <si>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</si>
  <si>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</si>
  <si>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</si>
  <si>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</si>
  <si>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</si>
  <si>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</si>
  <si>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</si>
  <si>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</si>
  <si>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</si>
  <si>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</si>
  <si>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</si>
  <si>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</si>
  <si>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</si>
  <si>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</si>
  <si>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</si>
  <si>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</si>
  <si>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</si>
  <si>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</si>
  <si>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</si>
  <si>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</si>
  <si>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</si>
  <si>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</si>
  <si>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</si>
  <si>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</si>
  <si>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</si>
  <si>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</si>
  <si>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</si>
  <si>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</si>
  <si>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</si>
  <si>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</si>
  <si>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</si>
  <si>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</si>
  <si>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</si>
  <si>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</si>
  <si>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</si>
  <si>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</si>
  <si>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</si>
  <si>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</si>
  <si>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</si>
  <si>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</si>
  <si>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</si>
  <si>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</si>
  <si>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</si>
  <si>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</si>
  <si>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</si>
  <si>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</si>
  <si>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</si>
  <si>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</si>
  <si>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</si>
  <si>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</si>
  <si>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</si>
  <si>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</si>
  <si>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</si>
  <si>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</si>
  <si>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</si>
  <si>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</si>
  <si>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</si>
  <si>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</si>
  <si>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</si>
  <si>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</si>
  <si>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</si>
  <si>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</si>
  <si>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</si>
  <si>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</si>
  <si>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</si>
  <si>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</si>
  <si>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</si>
  <si>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</si>
  <si>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</si>
  <si>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</si>
  <si>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</si>
  <si>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</si>
  <si>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</si>
  <si>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</si>
  <si>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</si>
  <si>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</si>
  <si>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</si>
  <si>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</si>
  <si>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</si>
  <si>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</si>
  <si>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</si>
  <si>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</si>
  <si>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</si>
  <si>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</si>
  <si>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</si>
  <si>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</si>
  <si>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</si>
  <si>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</si>
  <si>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</si>
  <si>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</si>
  <si>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</si>
  <si>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</si>
  <si>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</si>
  <si>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</si>
  <si>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</si>
  <si>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</si>
  <si>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</si>
  <si>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</si>
  <si>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</si>
  <si>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</si>
  <si>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</si>
  <si>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</si>
  <si>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</si>
  <si>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</si>
  <si>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</si>
  <si>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</si>
  <si>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</si>
  <si>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</si>
  <si>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</si>
  <si>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</si>
  <si>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</si>
  <si>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</si>
  <si>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</si>
  <si>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</si>
  <si>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</si>
  <si>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</si>
  <si>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</si>
  <si>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</si>
  <si>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</si>
  <si>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</si>
  <si>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</si>
  <si>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</si>
  <si>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</si>
  <si>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</si>
  <si>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</si>
  <si>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</si>
  <si>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</si>
  <si>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</si>
  <si>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</si>
  <si>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</si>
  <si>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</si>
  <si>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</si>
  <si>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</si>
  <si>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</si>
  <si>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</si>
  <si>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</si>
  <si>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</si>
  <si>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</si>
  <si>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</si>
  <si>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</si>
  <si>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</si>
  <si>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</si>
  <si>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</si>
  <si>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</si>
  <si>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</si>
  <si>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</si>
  <si>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</si>
  <si>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</si>
  <si>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</si>
  <si>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</si>
  <si>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</si>
  <si>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</si>
  <si>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</si>
  <si>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</si>
  <si>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</si>
  <si>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</si>
  <si>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</si>
  <si>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</si>
  <si>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</si>
  <si>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</si>
  <si>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</si>
  <si>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</si>
  <si>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</si>
  <si>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</si>
  <si>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</si>
  <si>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</si>
  <si>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</si>
  <si>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</si>
  <si>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</si>
  <si>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</si>
  <si>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</si>
  <si>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</si>
  <si>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</si>
  <si>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</si>
  <si>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</si>
  <si>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</si>
  <si>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</si>
  <si>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</si>
  <si>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</si>
  <si>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</si>
  <si>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</si>
  <si>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</si>
  <si>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</si>
  <si>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</si>
  <si>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</si>
  <si>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</si>
  <si>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</si>
  <si>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</si>
  <si>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</si>
  <si>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</si>
  <si>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</si>
  <si>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</si>
  <si>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</si>
  <si>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</si>
  <si>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</si>
  <si>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</si>
  <si>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</si>
  <si>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</si>
  <si>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</si>
  <si>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</si>
  <si>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</si>
  <si>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</si>
  <si>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</si>
  <si>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</si>
  <si>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</si>
  <si>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</si>
  <si>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</si>
  <si>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</si>
  <si>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</si>
  <si>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</si>
  <si>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</si>
  <si>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</si>
  <si>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</si>
  <si>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</si>
  <si>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</si>
  <si>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</si>
  <si>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</si>
  <si>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</si>
  <si>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</si>
  <si>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</si>
  <si>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</si>
  <si>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</si>
  <si>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</si>
  <si>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</si>
  <si>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</si>
  <si>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</si>
  <si>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</si>
  <si>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</si>
  <si>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</si>
  <si>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</si>
  <si>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</si>
  <si>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</si>
  <si>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</si>
  <si>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</si>
  <si>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</si>
  <si>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</si>
  <si>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</si>
  <si>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</si>
  <si>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</si>
  <si>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</si>
  <si>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</si>
  <si>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</si>
  <si>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</si>
  <si>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</si>
  <si>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</si>
  <si>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</si>
  <si>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</si>
  <si>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</si>
  <si>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</si>
  <si>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</si>
  <si>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</si>
  <si>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</si>
  <si>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</si>
  <si>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</si>
  <si>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</si>
  <si>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</si>
  <si>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</si>
  <si>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</si>
  <si>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</si>
  <si>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</si>
  <si>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</si>
  <si>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</si>
  <si>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</si>
  <si>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</si>
  <si>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</si>
  <si>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</si>
  <si>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</si>
  <si>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</si>
  <si>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</si>
  <si>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</si>
  <si>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</si>
  <si>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</si>
  <si>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</si>
  <si>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</si>
  <si>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</si>
  <si>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</si>
  <si>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</si>
  <si>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</si>
  <si>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</si>
  <si>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</si>
  <si>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</si>
  <si>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</si>
  <si>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</si>
  <si>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</si>
  <si>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</si>
  <si>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</si>
  <si>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</si>
  <si>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</si>
  <si>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</si>
  <si>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</si>
  <si>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</si>
  <si>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</si>
  <si>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</si>
  <si>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</si>
  <si>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</si>
  <si>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</si>
  <si>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</si>
  <si>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</si>
  <si>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</si>
  <si>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</si>
  <si>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</si>
  <si>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</si>
  <si>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</si>
  <si>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</si>
  <si>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</si>
  <si>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</si>
  <si>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</si>
  <si>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</si>
  <si>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</si>
  <si>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</si>
  <si>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</si>
  <si>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</si>
  <si>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</si>
  <si>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</si>
  <si>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</si>
  <si>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</si>
  <si>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</si>
  <si>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</si>
  <si>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</si>
  <si>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</si>
  <si>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</si>
  <si>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</si>
  <si>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</si>
  <si>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</si>
  <si>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</si>
  <si>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</si>
  <si>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</si>
  <si>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</si>
  <si>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</si>
  <si>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</si>
  <si>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</si>
  <si>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</si>
  <si>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</si>
  <si>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</si>
  <si>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</si>
  <si>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</si>
  <si>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</si>
  <si>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</si>
  <si>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</si>
  <si>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</si>
  <si>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</si>
  <si>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</si>
  <si>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</si>
  <si>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</si>
  <si>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</si>
  <si>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</si>
  <si>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</si>
  <si>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</si>
  <si>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</si>
  <si>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</si>
  <si>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</si>
  <si>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</si>
  <si>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</si>
  <si>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</si>
  <si>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</si>
  <si>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</si>
  <si>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</si>
  <si>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</si>
  <si>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</si>
  <si>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</si>
  <si>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</si>
  <si>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</si>
  <si>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</si>
  <si>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</si>
  <si>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</si>
  <si>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</si>
  <si>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</si>
  <si>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</si>
  <si>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</si>
  <si>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</si>
  <si>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</si>
  <si>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</si>
  <si>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</si>
  <si>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</si>
  <si>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</si>
  <si>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</si>
  <si>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</si>
  <si>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</si>
  <si>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</si>
  <si>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</si>
  <si>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</si>
  <si>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</si>
  <si>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</si>
  <si>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</si>
  <si>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</si>
  <si>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</si>
  <si>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</si>
  <si>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</si>
  <si>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</si>
  <si>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</si>
  <si>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</si>
  <si>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</si>
  <si>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</si>
  <si>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</si>
  <si>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</si>
  <si>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</si>
  <si>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</si>
  <si>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</si>
  <si>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</si>
  <si>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</si>
  <si>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</si>
  <si>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</si>
  <si>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</si>
  <si>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</si>
  <si>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</si>
  <si>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</si>
  <si>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</si>
  <si>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</si>
  <si>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</si>
  <si>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</si>
  <si>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</si>
  <si>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</si>
  <si>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</si>
  <si>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</si>
  <si>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</si>
  <si>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</si>
  <si>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</si>
  <si>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</si>
  <si>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</si>
  <si>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</si>
  <si>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</si>
  <si>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</si>
  <si>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</si>
  <si>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</si>
  <si>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</si>
  <si>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</si>
  <si>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</si>
  <si>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</si>
  <si>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</si>
  <si>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</si>
  <si>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</si>
  <si>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</si>
  <si>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</si>
  <si>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</si>
  <si>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</si>
  <si>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</si>
  <si>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</si>
  <si>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</si>
  <si>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</si>
  <si>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</si>
  <si>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</si>
  <si>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</si>
  <si>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</si>
  <si>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</si>
  <si>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</si>
  <si>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</si>
  <si>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</si>
  <si>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</si>
  <si>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</si>
  <si>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</si>
  <si>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</si>
  <si>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</si>
  <si>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</si>
  <si>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</si>
  <si>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</si>
  <si>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</si>
  <si>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</si>
  <si>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</si>
  <si>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</si>
  <si>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</si>
  <si>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</si>
  <si>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</si>
  <si>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</si>
  <si>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</si>
  <si>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</si>
  <si>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</si>
  <si>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</si>
  <si>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</si>
  <si>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</si>
  <si>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</si>
  <si>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</si>
  <si>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</si>
  <si>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</si>
  <si>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</si>
  <si>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</si>
  <si>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</si>
  <si>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</si>
  <si>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</si>
  <si>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</si>
  <si>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</si>
  <si>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</si>
  <si>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</si>
  <si>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</si>
  <si>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</si>
  <si>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</si>
  <si>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</si>
  <si>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</si>
  <si>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</si>
  <si>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</si>
  <si>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</si>
  <si>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</si>
  <si>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</si>
  <si>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</si>
  <si>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</si>
  <si>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</si>
  <si>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</si>
  <si>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</si>
  <si>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</si>
  <si>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</si>
  <si>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</si>
  <si>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</si>
  <si>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</si>
  <si>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</si>
  <si>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</si>
  <si>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</si>
  <si>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</si>
  <si>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</si>
  <si>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</si>
  <si>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</si>
  <si>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</si>
  <si>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</si>
  <si>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</si>
  <si>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</si>
  <si>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</si>
  <si>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</si>
  <si>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</si>
  <si>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</si>
  <si>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</si>
  <si>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</si>
  <si>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</si>
  <si>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</si>
  <si>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</si>
  <si>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</si>
  <si>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</si>
  <si>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</si>
  <si>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</si>
  <si>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</si>
  <si>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</si>
  <si>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</si>
  <si>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</si>
  <si>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</si>
  <si>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</si>
  <si>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</si>
  <si>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</si>
  <si>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</si>
  <si>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</si>
  <si>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</si>
  <si>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</si>
  <si>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</si>
  <si>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</si>
  <si>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</si>
  <si>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</si>
  <si>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</si>
  <si>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</si>
  <si>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</si>
  <si>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</si>
  <si>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</si>
  <si>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</si>
  <si>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</si>
  <si>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</si>
  <si>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</si>
  <si>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</si>
  <si>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</si>
  <si>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</si>
  <si>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</si>
  <si>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</si>
  <si>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</si>
  <si>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</si>
  <si>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</si>
  <si>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</si>
  <si>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</si>
  <si>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</si>
  <si>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</si>
  <si>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</si>
  <si>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</si>
  <si>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</si>
  <si>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</si>
  <si>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</si>
  <si>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</si>
  <si>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</si>
  <si>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</si>
  <si>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</si>
  <si>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</si>
  <si>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</si>
  <si>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</si>
  <si>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</si>
  <si>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</si>
  <si>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</si>
  <si>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</si>
  <si>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</si>
  <si>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</si>
  <si>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</si>
  <si>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</si>
  <si>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</si>
  <si>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</si>
  <si>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</si>
  <si>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</si>
  <si>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</si>
  <si>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</si>
  <si>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</si>
  <si>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</si>
  <si>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</si>
  <si>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</si>
  <si>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</si>
  <si>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</si>
  <si>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</si>
  <si>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</si>
  <si>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</si>
  <si>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</si>
  <si>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</si>
  <si>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</si>
  <si>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</si>
  <si>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</si>
  <si>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</si>
  <si>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</si>
  <si>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</si>
  <si>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</si>
  <si>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</si>
  <si>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</si>
  <si>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</si>
  <si>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</si>
  <si>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</si>
  <si>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</si>
  <si>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</si>
  <si>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</si>
  <si>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</si>
  <si>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</si>
  <si>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</si>
  <si>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</si>
  <si>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</si>
  <si>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</si>
  <si>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</si>
  <si>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</si>
  <si>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</si>
  <si>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</si>
  <si>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</si>
  <si>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</si>
  <si>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</si>
  <si>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</si>
  <si>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</si>
  <si>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</si>
  <si>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</si>
  <si>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</si>
  <si>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</si>
  <si>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</si>
  <si>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</si>
  <si>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</si>
  <si>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</si>
  <si>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</si>
  <si>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</si>
  <si>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</si>
  <si>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</si>
  <si>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</si>
  <si>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</si>
  <si>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</si>
  <si>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</si>
  <si>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</si>
  <si>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</si>
  <si>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</si>
  <si>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</si>
  <si>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</si>
  <si>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</si>
  <si>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</si>
  <si>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</si>
  <si>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</si>
  <si>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</si>
  <si>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</si>
  <si>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</si>
  <si>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</si>
  <si>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</si>
  <si>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</si>
  <si>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</si>
  <si>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</si>
  <si>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</si>
  <si>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</si>
  <si>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</si>
  <si>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</si>
  <si>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</si>
  <si>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</si>
  <si>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</si>
  <si>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</si>
  <si>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</si>
  <si>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</si>
  <si>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</si>
  <si>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</si>
  <si>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</si>
  <si>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</si>
  <si>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</si>
  <si>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</si>
  <si>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</si>
  <si>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</si>
  <si>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</si>
  <si>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</si>
  <si>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</si>
  <si>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</si>
  <si>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</si>
  <si>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</si>
  <si>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</si>
  <si>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</si>
  <si>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</si>
  <si>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</si>
  <si>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</si>
  <si>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</si>
  <si>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</si>
  <si>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</si>
  <si>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</si>
  <si>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</si>
  <si>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</si>
  <si>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</si>
  <si>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</si>
  <si>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</si>
  <si>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</si>
  <si>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</si>
  <si>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</si>
  <si>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</si>
  <si>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</si>
  <si>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</si>
  <si>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</si>
  <si>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</si>
  <si>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</si>
  <si>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</si>
  <si>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</si>
  <si>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</si>
  <si>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</si>
  <si>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</si>
  <si>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</si>
  <si>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</si>
  <si>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</si>
  <si>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</si>
  <si>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</si>
  <si>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</si>
  <si>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</si>
  <si>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</si>
  <si>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</si>
  <si>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</si>
  <si>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</si>
  <si>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</si>
  <si>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</si>
  <si>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</si>
  <si>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</si>
  <si>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</si>
  <si>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</si>
  <si>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</si>
  <si>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</si>
  <si>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</si>
  <si>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</si>
  <si>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</si>
  <si>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</si>
  <si>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</si>
  <si>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</si>
  <si>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</si>
  <si>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</si>
  <si>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</si>
  <si>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</si>
  <si>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</si>
  <si>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</si>
  <si>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</si>
  <si>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</si>
  <si>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</si>
  <si>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</si>
  <si>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</si>
  <si>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</si>
  <si>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</si>
  <si>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</si>
  <si>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</si>
  <si>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</si>
  <si>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</si>
  <si>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</si>
  <si>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</si>
  <si>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</si>
  <si>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</si>
  <si>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</si>
  <si>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</si>
  <si>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</si>
  <si>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</si>
  <si>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</si>
  <si>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</si>
  <si>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</si>
  <si>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</si>
  <si>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</si>
  <si>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</si>
  <si>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</si>
  <si>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</si>
  <si>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</si>
  <si>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</si>
  <si>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</si>
  <si>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</si>
  <si>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</si>
  <si>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</si>
  <si>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</si>
  <si>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</si>
  <si>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</si>
  <si>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</si>
  <si>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</si>
  <si>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</si>
  <si>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</si>
  <si>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</si>
  <si>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</si>
  <si>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</si>
  <si>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</si>
  <si>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</si>
  <si>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</si>
  <si>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</si>
  <si>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</si>
  <si>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</si>
  <si>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</si>
  <si>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</si>
  <si>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</si>
  <si>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</si>
  <si>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</si>
  <si>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</si>
  <si>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</si>
  <si>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</si>
  <si>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</si>
  <si>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</si>
  <si>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</si>
  <si>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</si>
  <si>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</si>
  <si>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</si>
  <si>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</si>
  <si>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</si>
  <si>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</si>
  <si>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</si>
  <si>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</si>
  <si>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</si>
  <si>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</si>
  <si>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</si>
  <si>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</si>
  <si>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</si>
  <si>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</si>
  <si>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</si>
  <si>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</si>
  <si>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</si>
  <si>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</si>
  <si>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</si>
  <si>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</si>
  <si>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</si>
  <si>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</si>
  <si>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</si>
  <si>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</si>
  <si>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</si>
  <si>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</si>
  <si>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</si>
  <si>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</si>
  <si>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</si>
  <si>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</si>
  <si>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</si>
  <si>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</si>
  <si>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</si>
  <si>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</si>
  <si>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</si>
  <si>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</si>
  <si>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</si>
  <si>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</si>
  <si>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</si>
  <si>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</si>
  <si>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</si>
  <si>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</si>
  <si>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</si>
  <si>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</si>
  <si>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</si>
  <si>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</si>
  <si>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</si>
  <si>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</si>
  <si>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</si>
  <si>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</si>
  <si>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</si>
  <si>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</si>
  <si>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</si>
  <si>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</si>
  <si>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</si>
  <si>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</si>
  <si>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</si>
  <si>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</si>
  <si>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</si>
  <si>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</si>
  <si>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</si>
  <si>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</si>
  <si>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</si>
  <si>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</si>
  <si>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</si>
  <si>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</si>
  <si>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</si>
  <si>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</si>
  <si>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</si>
  <si>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</si>
  <si>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</si>
  <si>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</si>
  <si>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</si>
  <si>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</si>
  <si>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</si>
  <si>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</si>
  <si>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</si>
  <si>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</si>
  <si>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</si>
  <si>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</si>
  <si>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</si>
  <si>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</si>
  <si>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</si>
  <si>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</si>
  <si>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</si>
  <si>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</si>
  <si>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</si>
  <si>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</si>
  <si>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</si>
  <si>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</si>
  <si>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</si>
  <si>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</si>
  <si>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</si>
  <si>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</si>
  <si>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</si>
  <si>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</si>
  <si>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</si>
  <si>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</si>
  <si>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</si>
  <si>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</si>
  <si>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</si>
  <si>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</si>
  <si>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</si>
  <si>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</si>
  <si>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</si>
  <si>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</si>
  <si>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</si>
  <si>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</si>
  <si>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</si>
  <si>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</si>
  <si>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</si>
  <si>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</si>
  <si>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</si>
  <si>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</si>
  <si>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</si>
  <si>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</si>
  <si>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</si>
  <si>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</si>
  <si>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</si>
  <si>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</si>
  <si>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</si>
  <si>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</si>
  <si>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</si>
  <si>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</si>
  <si>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</si>
  <si>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</si>
  <si>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</si>
  <si>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</si>
  <si>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</si>
  <si>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</si>
  <si>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</si>
  <si>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</si>
  <si>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</si>
  <si>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</si>
  <si>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</si>
  <si>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</si>
  <si>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</si>
  <si>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</si>
  <si>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</si>
  <si>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</si>
  <si>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</si>
  <si>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</si>
  <si>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</si>
  <si>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</si>
  <si>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</si>
  <si>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</si>
  <si>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</si>
  <si>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</si>
  <si>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</si>
  <si>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</si>
  <si>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</si>
  <si>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</si>
  <si>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</si>
  <si>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</si>
  <si>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</si>
  <si>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</si>
  <si>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</si>
  <si>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</si>
  <si>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</si>
  <si>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</si>
  <si>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</si>
  <si>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</si>
  <si>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</si>
  <si>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</si>
  <si>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</si>
  <si>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</si>
  <si>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</si>
  <si>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</si>
  <si>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</si>
  <si>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</si>
  <si>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</si>
  <si>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</si>
  <si>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</si>
  <si>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</si>
  <si>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</si>
  <si>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</si>
  <si>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</si>
  <si>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</si>
  <si>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</si>
  <si>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</si>
  <si>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</si>
  <si>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</si>
  <si>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</si>
  <si>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</si>
  <si>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</si>
  <si>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</si>
  <si>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</si>
  <si>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</si>
  <si>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</si>
  <si>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</si>
  <si>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</si>
  <si>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</si>
  <si>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</si>
  <si>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</si>
  <si>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</si>
  <si>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</si>
  <si>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</si>
  <si>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</si>
  <si>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</si>
  <si>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</si>
  <si>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</si>
  <si>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</si>
  <si>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</si>
  <si>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</si>
  <si>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</si>
  <si>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</si>
  <si>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</si>
  <si>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</si>
  <si>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</si>
  <si>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</si>
  <si>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</si>
  <si>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</si>
  <si>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</si>
  <si>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</si>
  <si>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</si>
  <si>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</si>
  <si>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</si>
  <si>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</si>
  <si>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</si>
  <si>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</si>
  <si>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</si>
  <si>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</si>
  <si>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</si>
  <si>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</si>
  <si>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</si>
  <si>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</si>
  <si>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</si>
  <si>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</si>
  <si>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</si>
  <si>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</si>
  <si>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</si>
  <si>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</si>
  <si>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</si>
  <si>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</si>
  <si>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</si>
  <si>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</si>
  <si>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</si>
  <si>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</si>
  <si>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</si>
  <si>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</si>
  <si>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</si>
  <si>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</si>
  <si>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</si>
  <si>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</si>
  <si>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</si>
  <si>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</si>
  <si>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</si>
  <si>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</si>
  <si>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</si>
  <si>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</si>
  <si>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</si>
  <si>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</si>
  <si>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</si>
  <si>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</si>
  <si>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</si>
  <si>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</si>
  <si>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</si>
  <si>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</si>
  <si>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</si>
  <si>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</si>
  <si>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</si>
  <si>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</si>
  <si>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</si>
  <si>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</si>
  <si>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</si>
  <si>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</si>
  <si>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</si>
  <si>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</si>
  <si>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</si>
  <si>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</si>
  <si>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</si>
  <si>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</si>
  <si>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</si>
  <si>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</si>
  <si>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</si>
  <si>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</si>
  <si>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</si>
  <si>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</si>
  <si>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</si>
  <si>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</si>
  <si>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</si>
  <si>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</si>
  <si>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</si>
  <si>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</si>
  <si>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</si>
  <si>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</si>
  <si>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</si>
  <si>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</si>
  <si>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</si>
  <si>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</si>
  <si>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</si>
  <si>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</si>
  <si>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</si>
  <si>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</si>
  <si>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</si>
  <si>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</si>
  <si>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</si>
  <si>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</si>
  <si>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</si>
  <si>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</si>
  <si>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</si>
  <si>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</si>
  <si>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</si>
  <si>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</si>
  <si>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</si>
  <si>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</si>
  <si>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</si>
  <si>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</si>
  <si>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</si>
  <si>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</si>
  <si>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</si>
  <si>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</si>
  <si>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</si>
  <si>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</si>
  <si>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</si>
  <si>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</si>
  <si>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</si>
  <si>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</si>
  <si>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</si>
  <si>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</si>
  <si>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</si>
  <si>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</si>
  <si>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</si>
  <si>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</si>
  <si>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</si>
  <si>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</si>
  <si>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</si>
  <si>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</si>
  <si>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</si>
  <si>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</si>
  <si>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</si>
  <si>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</si>
  <si>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</si>
  <si>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</si>
  <si>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</si>
  <si>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</si>
  <si>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</si>
  <si>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</si>
  <si>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</si>
  <si>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</si>
  <si>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</si>
  <si>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</si>
  <si>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</si>
  <si>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</si>
  <si>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</si>
  <si>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</si>
  <si>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</si>
  <si>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</si>
  <si>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</si>
  <si>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</si>
  <si>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</si>
  <si>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</si>
  <si>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</si>
  <si>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</si>
  <si>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</si>
  <si>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</si>
  <si>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</si>
  <si>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</si>
  <si>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</si>
  <si>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</si>
  <si>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</si>
  <si>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</si>
  <si>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</si>
  <si>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</si>
  <si>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</si>
  <si>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</si>
  <si>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</si>
  <si>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</si>
  <si>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</si>
  <si>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</si>
  <si>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</si>
  <si>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</si>
  <si>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</si>
  <si>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</si>
  <si>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</si>
  <si>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</si>
  <si>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</si>
  <si>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</si>
  <si>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</si>
  <si>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</si>
  <si>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</si>
  <si>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</si>
  <si>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</si>
  <si>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</si>
  <si>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</si>
  <si>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</si>
  <si>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</si>
  <si>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</si>
  <si>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</si>
  <si>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</si>
  <si>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</si>
  <si>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</si>
  <si>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</si>
  <si>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</si>
  <si>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</si>
  <si>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</si>
  <si>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</si>
  <si>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</si>
  <si>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</si>
  <si>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</si>
  <si>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</si>
  <si>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</si>
  <si>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</si>
  <si>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</si>
  <si>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</si>
  <si>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</si>
  <si>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</si>
  <si>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</si>
  <si>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</si>
  <si>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</si>
  <si>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</si>
  <si>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</si>
  <si>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</si>
  <si>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</si>
  <si>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</si>
  <si>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</si>
  <si>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</si>
  <si>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</si>
  <si>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</si>
  <si>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</si>
  <si>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</si>
  <si>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</si>
  <si>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</si>
  <si>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</si>
  <si>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</si>
  <si>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</si>
  <si>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</si>
  <si>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</si>
  <si>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</si>
  <si>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</si>
  <si>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</si>
  <si>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</si>
  <si>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</si>
  <si>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</si>
  <si>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</si>
  <si>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</si>
  <si>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</si>
  <si>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</si>
  <si>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</si>
  <si>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</si>
  <si>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</si>
  <si>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</si>
  <si>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</si>
  <si>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</si>
  <si>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</si>
  <si>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</si>
  <si>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</si>
  <si>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</si>
  <si>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</si>
  <si>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</si>
  <si>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</si>
  <si>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</si>
  <si>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</si>
  <si>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</si>
  <si>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</si>
  <si>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</si>
  <si>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</si>
  <si>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</si>
  <si>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</si>
  <si>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</si>
  <si>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</si>
  <si>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</si>
  <si>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</si>
  <si>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</si>
  <si>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</si>
  <si>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</si>
  <si>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</si>
  <si>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</si>
  <si>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</si>
  <si>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</si>
  <si>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</si>
  <si>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</si>
  <si>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</si>
  <si>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</si>
  <si>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</si>
  <si>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</si>
  <si>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</si>
  <si>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</si>
  <si>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</si>
  <si>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</si>
  <si>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</si>
  <si>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</si>
  <si>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</si>
  <si>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</si>
  <si>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</si>
  <si>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</si>
  <si>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</si>
  <si>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</si>
  <si>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</si>
  <si>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</si>
  <si>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</si>
  <si>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</si>
  <si>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</si>
  <si>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</si>
  <si>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</si>
  <si>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</si>
  <si>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</si>
  <si>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</si>
  <si>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</si>
  <si>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</si>
  <si>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</si>
  <si>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</si>
  <si>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</si>
  <si>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</si>
  <si>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</si>
  <si>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</si>
  <si>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</si>
  <si>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</si>
  <si>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</si>
  <si>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</si>
  <si>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</si>
  <si>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</si>
  <si>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</si>
  <si>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</si>
  <si>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</si>
  <si>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</si>
  <si>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</si>
  <si>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</si>
  <si>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</si>
  <si>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</si>
  <si>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</si>
  <si>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</si>
  <si>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</si>
  <si>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</si>
  <si>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</si>
  <si>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</si>
  <si>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</si>
  <si>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</si>
  <si>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</si>
  <si>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</si>
  <si>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</si>
  <si>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</si>
  <si>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</si>
  <si>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</si>
  <si>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</si>
  <si>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</si>
  <si>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</si>
  <si>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</si>
  <si>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</si>
  <si>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</si>
  <si>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</si>
  <si>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</si>
  <si>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</si>
  <si>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</si>
  <si>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</si>
  <si>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</si>
  <si>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</si>
  <si>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</si>
  <si>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</si>
  <si>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</si>
  <si>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</si>
  <si>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</si>
  <si>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</si>
  <si>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</si>
  <si>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</si>
  <si>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</si>
  <si>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</si>
  <si>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</si>
  <si>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</si>
  <si>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</si>
  <si>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</si>
  <si>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</si>
  <si>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</si>
  <si>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</si>
  <si>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</si>
  <si>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</si>
  <si>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</si>
  <si>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</si>
  <si>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</si>
  <si>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</si>
  <si>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</si>
  <si>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</si>
  <si>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</si>
  <si>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</si>
  <si>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</si>
  <si>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</si>
  <si>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</si>
  <si>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</si>
  <si>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</si>
  <si>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</si>
  <si>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</si>
  <si>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</si>
  <si>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</si>
  <si>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</si>
  <si>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</si>
  <si>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</si>
  <si>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</si>
  <si>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</si>
  <si>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</si>
  <si>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</si>
  <si>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</si>
  <si>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</si>
  <si>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</si>
  <si>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</si>
  <si>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</si>
  <si>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</si>
  <si>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</si>
  <si>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</si>
  <si>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</si>
  <si>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</si>
  <si>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</si>
  <si>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</si>
  <si>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</si>
  <si>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</si>
  <si>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</si>
  <si>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</si>
  <si>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</si>
  <si>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</si>
  <si>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</si>
  <si>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</si>
  <si>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</si>
  <si>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</si>
  <si>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</si>
  <si>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</si>
  <si>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</si>
  <si>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</si>
  <si>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</si>
  <si>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</si>
  <si>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</si>
  <si>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</si>
  <si>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</si>
  <si>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</si>
  <si>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</si>
  <si>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</si>
  <si>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</si>
  <si>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</si>
  <si>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</si>
  <si>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</si>
  <si>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</si>
  <si>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</si>
  <si>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</si>
  <si>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</si>
  <si>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</si>
  <si>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</si>
  <si>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</si>
  <si>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</si>
  <si>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</si>
  <si>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</si>
  <si>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</si>
  <si>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</si>
  <si>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</si>
  <si>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</si>
  <si>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</si>
  <si>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</si>
  <si>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</si>
  <si>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</si>
  <si>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</si>
  <si>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</si>
  <si>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</si>
  <si>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</si>
  <si>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</si>
  <si>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</si>
  <si>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</si>
  <si>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</si>
  <si>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</si>
  <si>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</si>
  <si>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</si>
  <si>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</si>
  <si>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</si>
  <si>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</si>
  <si>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</si>
  <si>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</si>
  <si>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</si>
  <si>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</si>
  <si>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</si>
  <si>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</si>
  <si>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</si>
  <si>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</si>
  <si>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</si>
  <si>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</si>
  <si>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</si>
  <si>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</si>
  <si>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</si>
  <si>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</si>
  <si>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</si>
  <si>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</si>
  <si>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</si>
  <si>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</si>
  <si>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</si>
  <si>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</si>
  <si>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</si>
  <si>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</si>
  <si>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</si>
  <si>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</si>
  <si>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</si>
  <si>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</si>
  <si>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</si>
  <si>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</si>
  <si>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</si>
  <si>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</si>
  <si>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</si>
  <si>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</si>
  <si>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</si>
  <si>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</si>
  <si>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</si>
  <si>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</si>
  <si>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</si>
  <si>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</si>
  <si>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</si>
  <si>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</si>
  <si>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</si>
  <si>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</si>
  <si>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</si>
  <si>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</si>
  <si>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</si>
  <si>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</si>
  <si>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</si>
  <si>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</si>
  <si>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</si>
  <si>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</si>
  <si>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</si>
  <si>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</si>
  <si>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</si>
  <si>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</si>
  <si>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</si>
  <si>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</si>
  <si>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</si>
  <si>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</si>
  <si>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</si>
  <si>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</si>
  <si>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</si>
  <si>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</si>
  <si>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</si>
  <si>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</si>
  <si>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</si>
  <si>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</si>
  <si>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</si>
  <si>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</si>
  <si>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</si>
  <si>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</si>
  <si>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</si>
  <si>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</si>
  <si>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</si>
  <si>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</si>
  <si>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</si>
  <si>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</si>
  <si>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</si>
  <si>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</si>
  <si>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</si>
  <si>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</si>
  <si>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</si>
  <si>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</si>
  <si>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</si>
  <si>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</si>
  <si>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</si>
  <si>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</si>
  <si>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</si>
  <si>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</si>
  <si>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</si>
  <si>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</si>
  <si>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</si>
  <si>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</si>
  <si>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</si>
  <si>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</si>
  <si>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</si>
  <si>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</si>
  <si>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</si>
  <si>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</si>
  <si>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</si>
  <si>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</si>
  <si>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</si>
  <si>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</si>
  <si>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</si>
  <si>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</si>
  <si>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</si>
  <si>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</si>
  <si>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</si>
  <si>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</si>
  <si>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</si>
  <si>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</si>
  <si>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</si>
  <si>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</si>
  <si>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</si>
  <si>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</si>
  <si>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</si>
  <si>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</si>
  <si>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</si>
  <si>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</si>
  <si>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</si>
  <si>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</si>
  <si>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</si>
  <si>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</si>
  <si>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</si>
  <si>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</si>
  <si>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</si>
  <si>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</si>
  <si>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</si>
  <si>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</si>
  <si>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</si>
  <si>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</si>
  <si>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</si>
  <si>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</si>
  <si>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</si>
  <si>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</si>
  <si>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</si>
  <si>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</si>
  <si>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</si>
  <si>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</si>
  <si>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</si>
  <si>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</si>
  <si>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</si>
  <si>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</si>
  <si>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</si>
  <si>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</si>
  <si>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</si>
  <si>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</si>
  <si>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</si>
  <si>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</si>
  <si>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</si>
  <si>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</si>
  <si>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</si>
  <si>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</si>
  <si>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</si>
  <si>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</si>
  <si>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</si>
  <si>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</si>
  <si>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</si>
  <si>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</si>
  <si>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</si>
  <si>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</si>
  <si>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</si>
  <si>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</si>
  <si>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</si>
  <si>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</si>
  <si>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</si>
  <si>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</si>
  <si>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</si>
  <si>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</si>
  <si>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</si>
  <si>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</si>
  <si>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</si>
  <si>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</si>
  <si>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</si>
  <si>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</si>
  <si>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</si>
  <si>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</si>
  <si>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</si>
  <si>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</si>
  <si>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</si>
  <si>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</si>
  <si>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</si>
  <si>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</si>
  <si>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</si>
  <si>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</si>
  <si>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</si>
  <si>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</si>
  <si>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</si>
  <si>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</si>
  <si>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</si>
  <si>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</si>
  <si>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</si>
  <si>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</si>
  <si>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</si>
  <si>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</si>
  <si>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</si>
  <si>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</si>
  <si>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</si>
  <si>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</si>
  <si>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</si>
  <si>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</si>
  <si>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</si>
  <si>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</si>
  <si>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</si>
  <si>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</si>
  <si>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</si>
  <si>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</si>
  <si>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</si>
  <si>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</si>
  <si>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</si>
  <si>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</si>
  <si>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</si>
  <si>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</si>
  <si>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</si>
  <si>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</si>
  <si>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</si>
  <si>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</si>
  <si>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</si>
  <si>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</si>
  <si>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</si>
  <si>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</si>
  <si>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</si>
  <si>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</si>
  <si>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</si>
  <si>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</si>
  <si>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</si>
  <si>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</si>
  <si>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</si>
  <si>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</si>
  <si>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</si>
  <si>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</si>
  <si>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</si>
  <si>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</si>
  <si>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</si>
  <si>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</si>
  <si>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</si>
  <si>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</si>
  <si>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</si>
  <si>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</si>
  <si>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</si>
  <si>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</si>
  <si>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</si>
  <si>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</si>
  <si>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</si>
  <si>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</si>
  <si>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</si>
  <si>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</si>
  <si>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</si>
  <si>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</si>
  <si>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</si>
  <si>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</si>
  <si>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</si>
  <si>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</si>
  <si>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</si>
  <si>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</si>
  <si>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</si>
  <si>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</si>
  <si>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</si>
  <si>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</si>
  <si>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</si>
  <si>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</si>
  <si>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</si>
  <si>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</si>
  <si>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</si>
  <si>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</si>
  <si>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</si>
  <si>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</si>
  <si>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</si>
  <si>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</si>
  <si>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</si>
  <si>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</si>
  <si>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</si>
  <si>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</si>
  <si>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</si>
  <si>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</si>
  <si>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</si>
  <si>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</si>
  <si>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</si>
  <si>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</si>
  <si>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</si>
  <si>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</si>
  <si>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</si>
  <si>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</si>
  <si>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</si>
  <si>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</si>
  <si>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</si>
  <si>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</si>
  <si>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</si>
  <si>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</si>
  <si>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</si>
  <si>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</si>
  <si>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</si>
  <si>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</si>
  <si>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</si>
  <si>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</si>
  <si>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</si>
  <si>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</si>
  <si>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</si>
  <si>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</si>
  <si>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</si>
  <si>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</si>
  <si>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</si>
  <si>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</si>
  <si>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</si>
  <si>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</si>
  <si>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</si>
  <si>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</si>
  <si>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</si>
  <si>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</si>
  <si>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</si>
  <si>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</si>
  <si>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</si>
  <si>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</si>
  <si>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</si>
  <si>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</si>
  <si>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</si>
  <si>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</si>
  <si>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</si>
  <si>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</si>
  <si>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</si>
  <si>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</si>
  <si>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</si>
  <si>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</si>
  <si>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</si>
  <si>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</si>
  <si>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</si>
  <si>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</si>
  <si>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</si>
  <si>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</si>
  <si>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</si>
  <si>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</si>
  <si>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</si>
  <si>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</si>
  <si>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</si>
  <si>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</si>
  <si>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</si>
  <si>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</si>
  <si>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</si>
  <si>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</si>
  <si>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</si>
  <si>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</si>
  <si>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</si>
  <si>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</si>
  <si>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</si>
  <si>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</si>
  <si>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</si>
  <si>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</si>
  <si>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</si>
  <si>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</si>
  <si>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</si>
  <si>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</si>
  <si>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</si>
  <si>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</si>
  <si>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</si>
  <si>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</si>
  <si>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</si>
  <si>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</si>
  <si>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</si>
  <si>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</si>
  <si>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</si>
  <si>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</si>
  <si>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</si>
  <si>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</si>
  <si>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</si>
  <si>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</si>
  <si>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</si>
  <si>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</si>
  <si>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</si>
  <si>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</si>
  <si>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</si>
  <si>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</si>
  <si>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</si>
  <si>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</si>
  <si>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</si>
  <si>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</si>
  <si>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</si>
  <si>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</si>
  <si>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</si>
  <si>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</si>
  <si>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</si>
  <si>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</si>
  <si>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</si>
  <si>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</si>
  <si>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</si>
  <si>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</si>
  <si>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</si>
  <si>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</si>
  <si>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</si>
  <si>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</si>
  <si>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</si>
  <si>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</si>
  <si>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</si>
  <si>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</si>
  <si>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</si>
  <si>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</si>
  <si>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</si>
  <si>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</si>
  <si>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</si>
  <si>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</si>
  <si>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</si>
  <si>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</si>
  <si>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</si>
  <si>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</si>
  <si>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</si>
  <si>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</si>
  <si>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</si>
  <si>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</si>
  <si>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</si>
  <si>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</si>
  <si>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</si>
  <si>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</si>
  <si>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</si>
  <si>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</si>
  <si>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</si>
  <si>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</si>
  <si>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</si>
  <si>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</si>
  <si>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</si>
  <si>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</si>
  <si>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</si>
  <si>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</si>
  <si>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</si>
  <si>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</si>
  <si>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</si>
  <si>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</si>
  <si>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</si>
  <si>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</si>
  <si>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</si>
  <si>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</si>
  <si>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</si>
  <si>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</si>
  <si>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</si>
  <si>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</si>
  <si>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</si>
  <si>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</si>
  <si>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</si>
  <si>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</si>
  <si>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</si>
  <si>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</si>
  <si>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</si>
  <si>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</si>
  <si>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</si>
  <si>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</si>
  <si>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</si>
  <si>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</si>
  <si>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</si>
  <si>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</si>
  <si>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</si>
  <si>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</si>
  <si>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</si>
  <si>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</si>
  <si>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</si>
  <si>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</si>
  <si>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</si>
  <si>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</si>
  <si>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</si>
  <si>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</si>
  <si>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</si>
  <si>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</si>
  <si>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</si>
  <si>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</si>
  <si>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</si>
  <si>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</si>
  <si>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</si>
  <si>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</si>
  <si>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</si>
  <si>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</si>
  <si>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</si>
  <si>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</si>
  <si>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</si>
  <si>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</si>
  <si>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</si>
  <si>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</si>
  <si>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</si>
  <si>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</si>
  <si>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</si>
  <si>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</si>
  <si>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</si>
  <si>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</si>
  <si>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</si>
  <si>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</si>
  <si>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</si>
  <si>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</si>
  <si>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</si>
  <si>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</si>
  <si>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</si>
  <si>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</si>
  <si>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</si>
  <si>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</si>
  <si>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</si>
  <si>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</si>
  <si>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</si>
  <si>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</si>
  <si>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</si>
  <si>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</si>
  <si>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</si>
  <si>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</si>
  <si>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</si>
  <si>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</si>
  <si>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</si>
  <si>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</si>
  <si>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</si>
  <si>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</si>
  <si>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</si>
  <si>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</si>
  <si>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</si>
  <si>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</si>
  <si>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</si>
  <si>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</si>
  <si>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</si>
  <si>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</si>
  <si>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</si>
  <si>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</si>
  <si>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</si>
  <si>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</si>
  <si>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</si>
  <si>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</si>
  <si>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</si>
  <si>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</si>
  <si>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</si>
  <si>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</si>
  <si>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</si>
  <si>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</si>
  <si>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</si>
  <si>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</si>
  <si>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</si>
  <si>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</si>
  <si>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</si>
  <si>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</si>
  <si>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</si>
  <si>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</si>
  <si>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</si>
  <si>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</si>
  <si>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</si>
  <si>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</si>
  <si>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</si>
  <si>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</si>
  <si>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</si>
  <si>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</si>
  <si>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</si>
  <si>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</si>
  <si>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</si>
  <si>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</si>
  <si>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</si>
  <si>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</si>
  <si>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</si>
  <si>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</si>
  <si>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</si>
  <si>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</si>
  <si>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</si>
  <si>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</si>
  <si>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</si>
  <si>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</si>
  <si>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</si>
  <si>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</si>
  <si>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</si>
  <si>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</si>
  <si>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</si>
  <si>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</si>
  <si>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</si>
  <si>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</si>
  <si>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</si>
  <si>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</si>
  <si>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</si>
  <si>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</si>
  <si>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</si>
  <si>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</si>
  <si>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</si>
  <si>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</si>
  <si>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</si>
  <si>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</si>
  <si>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</si>
  <si>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</si>
  <si>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</si>
  <si>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</si>
  <si>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</si>
  <si>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</si>
  <si>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</si>
  <si>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</si>
  <si>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</si>
  <si>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</si>
  <si>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</si>
  <si>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</si>
  <si>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</si>
  <si>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</si>
  <si>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</si>
  <si>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</si>
  <si>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</si>
  <si>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</si>
  <si>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</si>
  <si>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</si>
  <si>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</si>
  <si>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</si>
  <si>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</si>
  <si>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</si>
  <si>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</si>
  <si>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</si>
  <si>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</si>
  <si>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</si>
  <si>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</si>
  <si>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</si>
  <si>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</si>
  <si>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</si>
  <si>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</si>
  <si>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</si>
  <si>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</si>
  <si>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</si>
  <si>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</si>
  <si>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</si>
  <si>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</si>
  <si>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</si>
  <si>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</si>
  <si>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</si>
  <si>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</si>
  <si>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</si>
  <si>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</si>
  <si>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</si>
  <si>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</si>
  <si>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</si>
  <si>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</si>
  <si>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</si>
  <si>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</si>
  <si>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</si>
  <si>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</si>
  <si>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</si>
  <si>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</si>
  <si>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</si>
  <si>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</si>
  <si>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</si>
  <si>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</si>
  <si>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</si>
  <si>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</si>
  <si>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</si>
  <si>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</si>
  <si>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</si>
  <si>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</si>
  <si>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</si>
  <si>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</si>
  <si>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</si>
  <si>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</si>
  <si>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</si>
  <si>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</si>
  <si>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</si>
  <si>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</si>
  <si>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</si>
  <si>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</si>
  <si>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</si>
  <si>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</si>
  <si>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</si>
  <si>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</si>
  <si>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</si>
  <si>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</si>
  <si>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</si>
  <si>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</si>
  <si>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</si>
  <si>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</si>
  <si>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</si>
  <si>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</si>
  <si>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</si>
  <si>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</si>
  <si>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</si>
  <si>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</si>
  <si>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</si>
  <si>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</si>
  <si>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</si>
  <si>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</si>
  <si>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</si>
  <si>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</si>
  <si>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</si>
  <si>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</si>
  <si>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</si>
  <si>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</si>
  <si>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</si>
  <si>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</si>
  <si>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</si>
  <si>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</si>
  <si>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</si>
  <si>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</si>
  <si>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</si>
  <si>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</si>
  <si>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</si>
  <si>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</si>
  <si>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</si>
  <si>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</si>
  <si>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</si>
  <si>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</si>
  <si>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</si>
  <si>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</si>
  <si>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</si>
  <si>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</si>
  <si>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</si>
  <si>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</si>
  <si>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</si>
  <si>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</si>
  <si>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</si>
  <si>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</si>
  <si>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</si>
  <si>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</si>
  <si>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</si>
  <si>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</si>
  <si>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</si>
  <si>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</si>
  <si>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</si>
  <si>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</si>
  <si>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</si>
  <si>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</si>
  <si>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</si>
  <si>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</si>
  <si>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</si>
  <si>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</si>
  <si>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</si>
  <si>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</si>
  <si>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</si>
  <si>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</si>
  <si>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</si>
  <si>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</si>
  <si>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</si>
  <si>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</si>
  <si>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</si>
  <si>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</si>
  <si>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</si>
  <si>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</si>
  <si>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</si>
  <si>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</si>
  <si>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</si>
  <si>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</si>
  <si>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</si>
  <si>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</si>
  <si>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</si>
  <si>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</si>
  <si>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</si>
  <si>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</si>
  <si>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</si>
  <si>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</si>
  <si>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</si>
  <si>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</si>
  <si>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</si>
  <si>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</si>
  <si>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</si>
  <si>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</si>
  <si>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</si>
  <si>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</si>
  <si>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</si>
  <si>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</si>
  <si>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</si>
  <si>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</si>
  <si>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</si>
  <si>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</si>
  <si>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</si>
  <si>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</si>
  <si>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</si>
  <si>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</si>
  <si>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</si>
  <si>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</si>
  <si>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</si>
  <si>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</si>
  <si>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</si>
  <si>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</si>
  <si>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</si>
  <si>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</si>
  <si>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</si>
  <si>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</si>
  <si>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</si>
  <si>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</si>
  <si>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</si>
  <si>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</si>
  <si>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</si>
  <si>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</si>
  <si>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</si>
  <si>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</si>
  <si>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</si>
  <si>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</si>
  <si>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</si>
  <si>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</si>
  <si>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</si>
  <si>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</si>
  <si>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</si>
  <si>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</si>
  <si>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</si>
  <si>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</si>
  <si>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</si>
  <si>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</si>
  <si>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</si>
  <si>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</si>
  <si>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</si>
  <si>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</si>
  <si>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</si>
  <si>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</si>
  <si>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</si>
  <si>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</si>
  <si>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</si>
  <si>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</si>
  <si>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</si>
  <si>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</si>
  <si>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</si>
  <si>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</si>
  <si>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</si>
  <si>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</si>
  <si>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</si>
  <si>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</si>
  <si>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</si>
  <si>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</si>
  <si>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</si>
  <si>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</si>
  <si>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</si>
  <si>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</si>
  <si>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</si>
  <si>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</si>
  <si>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</si>
  <si>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</si>
  <si>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</si>
  <si>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</si>
  <si>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</si>
  <si>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</si>
  <si>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</si>
  <si>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</si>
  <si>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</si>
  <si>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</si>
  <si>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</si>
  <si>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</si>
  <si>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</si>
  <si>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</si>
  <si>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</si>
  <si>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</si>
  <si>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</si>
  <si>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</si>
  <si>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</si>
  <si>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</si>
  <si>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</si>
  <si>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</si>
  <si>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</si>
  <si>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</si>
  <si>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</si>
  <si>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</si>
  <si>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</si>
  <si>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</si>
  <si>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</si>
  <si>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</si>
  <si>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</si>
  <si>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</si>
  <si>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</si>
  <si>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</si>
  <si>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</si>
  <si>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</si>
  <si>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</si>
  <si>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</si>
  <si>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</si>
  <si>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</si>
  <si>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</si>
  <si>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</si>
  <si>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</si>
  <si>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</si>
  <si>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</si>
  <si>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</si>
  <si>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</si>
  <si>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</si>
  <si>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</si>
  <si>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</si>
  <si>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</si>
  <si>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</si>
  <si>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</si>
  <si>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</si>
  <si>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</si>
  <si>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</si>
  <si>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</si>
  <si>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</si>
  <si>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</si>
  <si>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</si>
  <si>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</si>
  <si>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</si>
  <si>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</si>
  <si>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</si>
  <si>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</si>
  <si>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</si>
  <si>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</si>
  <si>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</si>
  <si>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</si>
  <si>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</si>
  <si>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</si>
  <si>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</si>
  <si>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</si>
  <si>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</si>
  <si>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</si>
  <si>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</si>
  <si>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</si>
  <si>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</si>
  <si>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</si>
  <si>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</si>
  <si>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</si>
  <si>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</si>
  <si>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</si>
  <si>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</si>
  <si>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</si>
  <si>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</si>
  <si>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</si>
  <si>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</si>
  <si>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</si>
  <si>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</si>
  <si>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</si>
  <si>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</si>
  <si>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</si>
  <si>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</si>
  <si>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</si>
  <si>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</si>
  <si>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</si>
  <si>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</si>
  <si>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</si>
  <si>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</si>
  <si>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</si>
  <si>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</si>
  <si>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</si>
  <si>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</si>
  <si>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</si>
  <si>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</si>
  <si>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</si>
  <si>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</si>
  <si>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</si>
  <si>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</si>
  <si>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</si>
  <si>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</si>
  <si>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</si>
  <si>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</si>
  <si>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</si>
  <si>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</si>
  <si>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</si>
  <si>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</si>
  <si>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</si>
  <si>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</si>
  <si>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</si>
  <si>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</si>
  <si>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</si>
  <si>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</si>
  <si>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</si>
  <si>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</si>
  <si>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</si>
  <si>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</si>
  <si>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</si>
  <si>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</si>
  <si>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</si>
  <si>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</si>
  <si>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</si>
  <si>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</si>
  <si>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</si>
  <si>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</si>
  <si>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</si>
  <si>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</si>
  <si>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</si>
  <si>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</si>
  <si>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</si>
  <si>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</si>
  <si>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</si>
  <si>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</si>
  <si>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</si>
  <si>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</si>
  <si>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</si>
  <si>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</si>
  <si>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</si>
  <si>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</si>
  <si>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</si>
  <si>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</si>
  <si>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</si>
  <si>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</si>
  <si>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</si>
  <si>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</si>
  <si>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</si>
  <si>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</si>
  <si>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</si>
  <si>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</si>
  <si>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</si>
  <si>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</si>
  <si>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</si>
  <si>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</si>
  <si>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</si>
  <si>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</si>
  <si>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</si>
  <si>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</si>
  <si>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</si>
  <si>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</si>
  <si>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</si>
  <si>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</si>
  <si>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</si>
  <si>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</si>
  <si>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</si>
  <si>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</si>
  <si>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</si>
  <si>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</si>
  <si>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</si>
  <si>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</si>
  <si>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</si>
  <si>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</si>
  <si>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</si>
  <si>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</si>
  <si>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</si>
  <si>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</si>
  <si>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</si>
  <si>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</si>
  <si>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</si>
  <si>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</si>
  <si>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</si>
  <si>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</si>
  <si>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</si>
  <si>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</si>
  <si>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</si>
  <si>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</si>
  <si>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</si>
  <si>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</si>
  <si>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</si>
  <si>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</si>
  <si>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</si>
  <si>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</si>
  <si>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</si>
  <si>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</si>
  <si>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</si>
  <si>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</si>
  <si>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</si>
  <si>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</si>
  <si>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</si>
  <si>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</si>
  <si>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</si>
  <si>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</si>
  <si>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</si>
  <si>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</si>
  <si>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</si>
  <si>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</si>
  <si>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</si>
  <si>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</si>
  <si>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</si>
  <si>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</si>
  <si>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</si>
  <si>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</si>
  <si>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</si>
  <si>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</si>
  <si>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</si>
  <si>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</si>
  <si>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</si>
  <si>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</si>
  <si>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</si>
  <si>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</si>
  <si>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</si>
  <si>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</si>
  <si>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</si>
  <si>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</si>
  <si>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</si>
  <si>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</si>
  <si>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</si>
  <si>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</si>
  <si>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</si>
  <si>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</si>
  <si>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</si>
  <si>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</si>
  <si>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</si>
  <si>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</si>
  <si>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</si>
  <si>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</si>
  <si>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</si>
  <si>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</si>
  <si>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</si>
  <si>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</si>
  <si>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</si>
  <si>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</si>
  <si>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</si>
  <si>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</si>
  <si>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</si>
  <si>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</si>
  <si>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</si>
  <si>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</si>
  <si>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</si>
  <si>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</si>
  <si>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</si>
  <si>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</si>
  <si>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</si>
  <si>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</si>
  <si>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</si>
  <si>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</si>
  <si>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</si>
  <si>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</si>
  <si>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</si>
  <si>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</si>
  <si>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</si>
  <si>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</si>
  <si>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</si>
  <si>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</si>
  <si>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</si>
  <si>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</si>
  <si>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</si>
  <si>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</si>
  <si>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</si>
  <si>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</si>
  <si>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</si>
  <si>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</si>
  <si>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</si>
  <si>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</si>
  <si>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</si>
  <si>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</si>
  <si>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</si>
  <si>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</si>
  <si>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</si>
  <si>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</si>
  <si>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</si>
  <si>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</si>
  <si>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</si>
  <si>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</si>
  <si>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</si>
  <si>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</si>
  <si>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</si>
  <si>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</si>
  <si>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</si>
  <si>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</si>
  <si>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</si>
  <si>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</si>
  <si>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</si>
  <si>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</si>
  <si>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</si>
  <si>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</si>
  <si>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</si>
  <si>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</si>
  <si>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</si>
  <si>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</si>
  <si>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</si>
  <si>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</si>
  <si>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</si>
  <si>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</si>
  <si>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</si>
  <si>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</si>
  <si>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</si>
  <si>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</si>
  <si>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</si>
  <si>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</si>
  <si>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</si>
  <si>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</si>
  <si>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</si>
  <si>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</si>
  <si>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</si>
  <si>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</si>
  <si>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</si>
  <si>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</si>
  <si>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</si>
  <si>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</si>
  <si>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</si>
  <si>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</si>
  <si>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</si>
  <si>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</si>
  <si>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</si>
  <si>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</si>
  <si>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</si>
  <si>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</si>
  <si>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</si>
  <si>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</si>
  <si>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</si>
  <si>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</si>
  <si>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</si>
  <si>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</si>
  <si>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</si>
  <si>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</si>
  <si>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</si>
  <si>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</si>
  <si>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</si>
  <si>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</si>
  <si>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</si>
  <si>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</si>
  <si>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</si>
  <si>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</si>
  <si>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</si>
  <si>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</si>
  <si>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</si>
  <si>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</si>
  <si>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</si>
  <si>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</si>
  <si>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</si>
  <si>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</si>
  <si>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</si>
  <si>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</si>
  <si>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</si>
  <si>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</si>
  <si>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</si>
  <si>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</si>
  <si>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</si>
  <si>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</si>
  <si>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</si>
  <si>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</si>
  <si>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</si>
  <si>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</si>
  <si>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</si>
  <si>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</si>
  <si>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</si>
  <si>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</si>
  <si>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</si>
  <si>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</si>
  <si>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</si>
  <si>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</si>
  <si>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</si>
  <si>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</si>
  <si>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</si>
  <si>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</si>
  <si>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</si>
  <si>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</si>
  <si>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</si>
  <si>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</si>
  <si>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</si>
  <si>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</si>
  <si>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</si>
  <si>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</si>
  <si>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</si>
  <si>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</si>
  <si>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</si>
  <si>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</si>
  <si>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</si>
  <si>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</si>
  <si>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</si>
  <si>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</si>
  <si>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</si>
  <si>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</si>
  <si>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</si>
  <si>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</si>
  <si>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</si>
  <si>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</si>
  <si>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</si>
  <si>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</si>
  <si>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</si>
  <si>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</si>
  <si>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</si>
  <si>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</si>
  <si>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</si>
  <si>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</si>
  <si>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</si>
  <si>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</si>
  <si>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</si>
  <si>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</si>
  <si>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</si>
  <si>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</si>
  <si>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</si>
  <si>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</si>
  <si>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</si>
  <si>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</si>
  <si>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</si>
  <si>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</si>
  <si>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</si>
  <si>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</si>
  <si>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</si>
  <si>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</si>
  <si>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</si>
  <si>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</si>
  <si>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</si>
  <si>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</si>
  <si>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</si>
  <si>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</si>
  <si>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</si>
  <si>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</si>
  <si>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</si>
  <si>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</si>
  <si>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</si>
  <si>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</si>
  <si>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</si>
  <si>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</si>
  <si>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</si>
  <si>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</si>
  <si>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</si>
  <si>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</si>
  <si>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</si>
  <si>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</si>
  <si>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</si>
  <si>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</si>
  <si>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</si>
  <si>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</si>
  <si>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</si>
  <si>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</si>
  <si>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</si>
  <si>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</si>
  <si>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</si>
  <si>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</si>
  <si>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</si>
  <si>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</si>
  <si>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</si>
  <si>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</si>
  <si>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</si>
  <si>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</si>
  <si>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</si>
  <si>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</si>
  <si>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</si>
  <si>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</si>
  <si>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</si>
  <si>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</si>
  <si>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</si>
  <si>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</si>
  <si>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</si>
  <si>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</si>
  <si>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</si>
  <si>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</si>
  <si>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</si>
  <si>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</si>
  <si>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</si>
  <si>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</si>
  <si>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</si>
  <si>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</si>
  <si>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</si>
  <si>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</si>
  <si>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</si>
  <si>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</si>
  <si>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</si>
  <si>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</si>
  <si>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</si>
  <si>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</si>
  <si>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</si>
  <si>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</si>
  <si>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</si>
  <si>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</si>
  <si>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</si>
  <si>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</si>
  <si>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</si>
  <si>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</si>
  <si>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</si>
  <si>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</si>
  <si>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</si>
  <si>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</si>
  <si>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</si>
  <si>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</si>
  <si>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</si>
  <si>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</si>
  <si>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</si>
  <si>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</si>
  <si>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</si>
  <si>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</si>
  <si>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</si>
  <si>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</si>
  <si>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</si>
  <si>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</si>
  <si>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</si>
  <si>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</si>
  <si>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</si>
  <si>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</si>
  <si>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</si>
  <si>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</si>
  <si>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</si>
  <si>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</si>
  <si>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</si>
  <si>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</si>
  <si>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</si>
  <si>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</si>
  <si>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</si>
  <si>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</si>
  <si>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</si>
  <si>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</si>
  <si>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</si>
  <si>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</si>
  <si>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</si>
  <si>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</si>
  <si>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</si>
  <si>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</si>
  <si>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</si>
  <si>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</si>
  <si>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</si>
  <si>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</si>
  <si>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</si>
  <si>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</si>
  <si>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</si>
  <si>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</si>
  <si>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</si>
  <si>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</si>
  <si>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</si>
  <si>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</si>
  <si>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</si>
  <si>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</si>
  <si>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</si>
  <si>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</si>
  <si>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</si>
  <si>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</si>
  <si>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</si>
  <si>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</si>
  <si>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</si>
  <si>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</si>
  <si>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</si>
  <si>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</si>
  <si>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</si>
  <si>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</si>
  <si>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</si>
  <si>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</si>
  <si>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</si>
  <si>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</si>
  <si>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</si>
  <si>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</si>
  <si>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</si>
  <si>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</si>
  <si>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</si>
  <si>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</si>
  <si>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</si>
  <si>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</si>
  <si>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</si>
  <si>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</si>
  <si>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</si>
  <si>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</si>
  <si>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</si>
  <si>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</si>
  <si>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</si>
  <si>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</si>
  <si>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</si>
  <si>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</si>
  <si>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</si>
  <si>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</si>
  <si>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</si>
  <si>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</si>
  <si>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</si>
  <si>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</si>
  <si>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</si>
  <si>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</si>
  <si>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</si>
  <si>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</si>
  <si>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</si>
  <si>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</si>
  <si>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</si>
  <si>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</si>
  <si>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</si>
  <si>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</si>
  <si>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</si>
  <si>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</si>
  <si>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</si>
  <si>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</si>
  <si>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</si>
  <si>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</si>
  <si>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</si>
  <si>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</si>
  <si>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</si>
  <si>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</si>
  <si>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</si>
  <si>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</si>
  <si>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</si>
  <si>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</si>
  <si>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</si>
  <si>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</si>
  <si>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</si>
  <si>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</si>
  <si>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</si>
  <si>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</si>
  <si>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</si>
  <si>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</si>
  <si>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</si>
  <si>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</si>
  <si>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</si>
  <si>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</si>
  <si>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</si>
  <si>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</si>
  <si>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</si>
  <si>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</si>
  <si>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</si>
  <si>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</si>
  <si>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</si>
  <si>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</si>
  <si>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</si>
  <si>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</si>
  <si>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</si>
  <si>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</si>
  <si>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</si>
  <si>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</si>
  <si>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</si>
  <si>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</si>
  <si>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</si>
  <si>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</si>
  <si>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</si>
  <si>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</si>
  <si>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</si>
  <si>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</si>
  <si>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</si>
  <si>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</si>
  <si>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</si>
  <si>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</si>
  <si>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</si>
  <si>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</si>
  <si>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</si>
  <si>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</si>
  <si>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</si>
  <si>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</si>
  <si>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</si>
  <si>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</si>
  <si>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</si>
  <si>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</si>
  <si>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</si>
  <si>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</si>
  <si>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</si>
  <si>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</si>
  <si>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</si>
  <si>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</si>
  <si>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</si>
  <si>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</si>
  <si>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</si>
  <si>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</si>
  <si>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</si>
  <si>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</si>
  <si>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</si>
  <si>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</si>
  <si>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</si>
  <si>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</si>
  <si>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</si>
  <si>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</si>
  <si>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</si>
  <si>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</si>
  <si>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</si>
  <si>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</si>
  <si>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</si>
  <si>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</si>
  <si>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</si>
  <si>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</si>
  <si>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</si>
  <si>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</si>
  <si>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</si>
  <si>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</si>
  <si>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</si>
  <si>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</si>
  <si>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</si>
  <si>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</si>
  <si>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</si>
  <si>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</si>
  <si>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</si>
  <si>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</si>
  <si>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</si>
  <si>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</si>
  <si>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</si>
  <si>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</si>
  <si>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</si>
  <si>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</si>
  <si>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</si>
  <si>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</si>
  <si>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</si>
  <si>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</si>
  <si>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</si>
  <si>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</si>
  <si>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</si>
  <si>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</si>
  <si>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</si>
  <si>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</si>
  <si>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</si>
  <si>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</si>
  <si>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</si>
  <si>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</si>
  <si>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</si>
  <si>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</si>
  <si>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</si>
  <si>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</si>
  <si>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</si>
  <si>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</si>
  <si>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</si>
  <si>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</si>
  <si>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</si>
  <si>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</si>
  <si>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</si>
  <si>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</si>
  <si>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</si>
  <si>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</si>
  <si>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</si>
  <si>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</si>
  <si>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</si>
  <si>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</si>
  <si>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</si>
  <si>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</si>
  <si>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</si>
  <si>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</si>
  <si>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</si>
  <si>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</si>
  <si>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</si>
  <si>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</si>
  <si>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</si>
  <si>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</si>
  <si>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</si>
  <si>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</si>
  <si>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</si>
  <si>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</si>
  <si>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</si>
  <si>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</si>
  <si>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</si>
  <si>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</si>
  <si>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</si>
  <si>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</si>
  <si>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</si>
  <si>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</si>
  <si>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</si>
  <si>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</si>
  <si>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</si>
  <si>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</si>
  <si>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</si>
  <si>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</si>
  <si>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</si>
  <si>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</si>
  <si>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</si>
  <si>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</si>
  <si>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</si>
  <si>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</si>
  <si>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</si>
  <si>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</si>
  <si>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</si>
  <si>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</si>
  <si>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</si>
  <si>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</si>
  <si>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</si>
  <si>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</si>
  <si>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</si>
  <si>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</si>
  <si>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</si>
  <si>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</si>
  <si>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</si>
  <si>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</si>
  <si>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</si>
  <si>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</si>
  <si>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</si>
  <si>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</si>
  <si>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</si>
  <si>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</si>
  <si>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</si>
  <si>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</si>
  <si>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</si>
  <si>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</si>
  <si>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</si>
  <si>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</si>
  <si>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</si>
  <si>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</si>
  <si>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</si>
  <si>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</si>
  <si>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</si>
  <si>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</si>
  <si>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</si>
  <si>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</si>
  <si>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</si>
  <si>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</si>
  <si>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</si>
  <si>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</si>
  <si>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</si>
  <si>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</si>
  <si>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</si>
  <si>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</si>
  <si>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</si>
  <si>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</si>
  <si>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</si>
  <si>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</si>
  <si>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</si>
  <si>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</si>
  <si>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</si>
  <si>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</si>
  <si>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</si>
  <si>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</si>
  <si>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</si>
  <si>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</si>
  <si>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</si>
  <si>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</si>
  <si>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</si>
  <si>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</si>
  <si>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</si>
  <si>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</si>
  <si>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</si>
  <si>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</si>
  <si>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</si>
  <si>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</si>
  <si>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</si>
  <si>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</si>
  <si>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</si>
  <si>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</si>
  <si>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</si>
  <si>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</si>
  <si>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</si>
  <si>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</si>
  <si>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</si>
  <si>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</si>
  <si>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</si>
  <si>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</si>
  <si>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</si>
  <si>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</si>
  <si>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</si>
  <si>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</si>
  <si>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</si>
  <si>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</si>
  <si>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</si>
  <si>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</si>
  <si>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</si>
  <si>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</si>
  <si>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</si>
  <si>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</si>
  <si>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</si>
  <si>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</si>
  <si>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</si>
  <si>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</si>
  <si>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</si>
  <si>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</si>
  <si>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</si>
  <si>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</si>
  <si>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</si>
  <si>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</si>
  <si>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</si>
  <si>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</si>
  <si>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</si>
  <si>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</si>
  <si>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</si>
  <si>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</si>
  <si>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</si>
  <si>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</si>
  <si>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</si>
  <si>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</si>
  <si>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</si>
  <si>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</si>
  <si>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</si>
  <si>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</si>
  <si>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</si>
  <si>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</si>
  <si>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</si>
  <si>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</si>
  <si>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</si>
  <si>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</si>
  <si>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</si>
  <si>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</si>
  <si>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</si>
  <si>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</si>
  <si>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</si>
  <si>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</si>
  <si>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</si>
  <si>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</si>
  <si>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</si>
  <si>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</si>
  <si>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</si>
  <si>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</si>
  <si>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</si>
  <si>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</si>
  <si>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</si>
  <si>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</si>
  <si>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</si>
  <si>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</si>
  <si>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</si>
  <si>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</si>
  <si>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</si>
  <si>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</si>
  <si>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</si>
  <si>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</si>
  <si>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</si>
  <si>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</si>
  <si>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</si>
  <si>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</si>
  <si>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</si>
  <si>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</si>
  <si>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</si>
  <si>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</si>
  <si>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</si>
  <si>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</si>
  <si>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</si>
  <si>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</si>
  <si>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</si>
  <si>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</si>
  <si>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</si>
  <si>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</si>
  <si>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</si>
  <si>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</si>
  <si>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</si>
  <si>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</si>
  <si>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</si>
  <si>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</si>
  <si>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</si>
  <si>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</si>
  <si>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</si>
  <si>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</si>
  <si>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</si>
  <si>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</si>
  <si>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</si>
  <si>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</si>
  <si>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</si>
  <si>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</si>
  <si>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</si>
  <si>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</si>
  <si>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</si>
  <si>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</si>
  <si>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</si>
  <si>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</si>
  <si>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</si>
  <si>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</si>
  <si>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</si>
  <si>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</si>
  <si>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</si>
  <si>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</si>
  <si>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</si>
  <si>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</si>
  <si>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</si>
  <si>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</si>
  <si>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</si>
  <si>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</si>
  <si>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</si>
  <si>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</si>
  <si>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</si>
  <si>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</si>
  <si>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</si>
  <si>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</si>
  <si>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</si>
  <si>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</si>
  <si>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</si>
  <si>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</si>
  <si>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</si>
  <si>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</si>
  <si>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</si>
  <si>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</si>
  <si>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</si>
  <si>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</si>
  <si>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</si>
  <si>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</si>
  <si>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</si>
  <si>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</si>
  <si>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</si>
  <si>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</si>
  <si>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</si>
  <si>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</si>
  <si>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</si>
  <si>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</si>
  <si>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</si>
  <si>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</si>
  <si>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</si>
  <si>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</si>
  <si>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</si>
  <si>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</si>
  <si>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</si>
  <si>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</si>
  <si>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</si>
  <si>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</si>
  <si>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</si>
  <si>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</si>
  <si>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</si>
  <si>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</si>
  <si>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</si>
  <si>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</si>
  <si>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</si>
  <si>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</si>
  <si>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</si>
  <si>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</si>
  <si>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</si>
  <si>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</si>
  <si>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</si>
  <si>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</si>
  <si>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</si>
  <si>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</si>
  <si>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</si>
  <si>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</si>
  <si>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</si>
  <si>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</si>
  <si>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</si>
  <si>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</si>
  <si>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</si>
  <si>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</si>
  <si>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</si>
  <si>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</si>
  <si>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</si>
  <si>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</si>
  <si>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</si>
  <si>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</si>
  <si>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</si>
  <si>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</si>
  <si>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</si>
  <si>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</si>
  <si>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</si>
  <si>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</si>
  <si>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</si>
  <si>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</si>
  <si>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</si>
  <si>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</si>
  <si>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</si>
  <si>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</si>
  <si>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</si>
  <si>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</si>
  <si>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</si>
  <si>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</si>
  <si>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</si>
  <si>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</si>
  <si>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</si>
  <si>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</si>
  <si>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</si>
  <si>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</si>
  <si>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</si>
  <si>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</si>
  <si>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</si>
  <si>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</si>
  <si>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</si>
  <si>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</si>
  <si>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</si>
  <si>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</si>
  <si>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</si>
  <si>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</si>
  <si>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</si>
  <si>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</si>
  <si>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</si>
  <si>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</si>
  <si>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</si>
  <si>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</si>
  <si>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</si>
  <si>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</si>
  <si>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</si>
  <si>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</si>
  <si>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</si>
  <si>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</si>
  <si>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</si>
  <si>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</si>
  <si>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</si>
  <si>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</si>
  <si>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</si>
  <si>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</si>
  <si>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</si>
  <si>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</si>
  <si>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</si>
  <si>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</si>
  <si>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</si>
  <si>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</si>
  <si>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</si>
  <si>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</si>
  <si>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</si>
  <si>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</si>
  <si>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</si>
  <si>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</si>
  <si>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</si>
  <si>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</si>
  <si>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</si>
  <si>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</si>
  <si>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</si>
  <si>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</si>
  <si>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</si>
  <si>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</si>
  <si>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</si>
  <si>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</si>
  <si>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</si>
  <si>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</si>
  <si>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</si>
  <si>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</si>
  <si>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</si>
  <si>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</si>
  <si>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</si>
  <si>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</si>
  <si>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</si>
  <si>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</si>
  <si>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</si>
  <si>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</si>
  <si>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</si>
  <si>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</si>
  <si>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</si>
  <si>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</si>
  <si>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</si>
  <si>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</si>
  <si>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</si>
  <si>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</si>
  <si>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</si>
  <si>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</si>
  <si>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</si>
  <si>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</si>
  <si>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</si>
  <si>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</si>
  <si>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</si>
  <si>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</si>
  <si>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</si>
  <si>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</si>
  <si>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</si>
  <si>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</si>
  <si>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</si>
  <si>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</si>
  <si>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</si>
  <si>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</si>
  <si>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</si>
  <si>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</si>
  <si>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</si>
  <si>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</si>
  <si>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</si>
  <si>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</si>
  <si>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</si>
  <si>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</si>
  <si>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</si>
  <si>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</si>
  <si>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</si>
  <si>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</si>
  <si>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</si>
  <si>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</si>
  <si>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</si>
  <si>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</si>
  <si>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</si>
  <si>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</si>
  <si>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</si>
  <si>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</si>
  <si>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</si>
  <si>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</si>
  <si>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</si>
  <si>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</si>
  <si>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</si>
  <si>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</si>
  <si>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</si>
  <si>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</si>
  <si>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</si>
  <si>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</si>
  <si>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</si>
  <si>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</si>
  <si>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</si>
  <si>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</si>
  <si>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</si>
  <si>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</si>
  <si>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</si>
  <si>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</si>
  <si>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</si>
  <si>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</si>
  <si>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</si>
  <si>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</si>
  <si>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</si>
  <si>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</si>
  <si>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</si>
  <si>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</si>
  <si>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</si>
  <si>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</si>
  <si>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</si>
  <si>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</si>
  <si>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</si>
  <si>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</si>
  <si>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</si>
  <si>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</si>
  <si>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</si>
  <si>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</si>
  <si>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</si>
  <si>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</si>
  <si>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</si>
  <si>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</si>
  <si>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</si>
  <si>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</si>
  <si>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</si>
  <si>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</si>
  <si>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</si>
  <si>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</si>
  <si>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</si>
  <si>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</si>
  <si>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</si>
  <si>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</si>
  <si>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</si>
  <si>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</si>
  <si>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</si>
  <si>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</si>
  <si>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</si>
  <si>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</si>
  <si>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</si>
  <si>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</si>
  <si>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</si>
  <si>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</si>
  <si>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</si>
  <si>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</si>
  <si>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</si>
  <si>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</si>
  <si>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</si>
  <si>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</si>
  <si>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</si>
  <si>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</si>
  <si>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</si>
  <si>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</si>
  <si>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</si>
  <si>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</si>
  <si>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</si>
  <si>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</si>
  <si>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</si>
  <si>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</si>
  <si>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</si>
  <si>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</si>
  <si>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</si>
  <si>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</si>
  <si>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</si>
  <si>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</si>
  <si>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</si>
  <si>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</si>
  <si>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</si>
  <si>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</si>
  <si>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</si>
  <si>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</si>
  <si>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</si>
  <si>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</si>
  <si>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</si>
  <si>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</si>
  <si>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</si>
  <si>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</si>
  <si>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</si>
  <si>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</si>
  <si>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</si>
  <si>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</si>
  <si>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</si>
  <si>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</si>
  <si>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</si>
  <si>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</si>
  <si>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</si>
  <si>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</si>
  <si>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</si>
  <si>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</si>
  <si>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</si>
  <si>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</si>
  <si>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</si>
  <si>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</si>
  <si>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</si>
  <si>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</si>
  <si>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</si>
  <si>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</si>
  <si>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</si>
  <si>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</si>
  <si>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</si>
  <si>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</si>
  <si>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</si>
  <si>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</si>
  <si>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</si>
  <si>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</si>
  <si>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</si>
  <si>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</si>
  <si>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</si>
  <si>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</si>
  <si>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</si>
  <si>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</si>
  <si>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</si>
  <si>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</si>
  <si>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</si>
  <si>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</si>
  <si>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</si>
  <si>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</si>
  <si>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</si>
  <si>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</si>
  <si>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</si>
  <si>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</si>
  <si>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</si>
  <si>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</si>
  <si>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</si>
  <si>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</si>
  <si>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</si>
  <si>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</si>
  <si>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</si>
  <si>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</si>
  <si>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</si>
  <si>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</si>
  <si>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</si>
  <si>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</si>
  <si>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</si>
  <si>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</si>
  <si>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</si>
  <si>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</si>
  <si>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</si>
  <si>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</si>
  <si>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</si>
  <si>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</si>
  <si>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</si>
  <si>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</si>
  <si>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</si>
  <si>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</si>
  <si>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</si>
  <si>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</si>
  <si>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</si>
  <si>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</si>
  <si>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</si>
  <si>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</si>
  <si>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</si>
  <si>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</si>
  <si>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</si>
  <si>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</si>
  <si>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</si>
  <si>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</si>
  <si>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</si>
  <si>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</si>
  <si>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</si>
  <si>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</si>
  <si>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</si>
  <si>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</si>
  <si>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</si>
  <si>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</si>
  <si>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</si>
  <si>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</si>
  <si>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</si>
  <si>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</si>
  <si>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</si>
  <si>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</si>
  <si>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</si>
  <si>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</si>
  <si>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</si>
  <si>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</si>
  <si>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</si>
  <si>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</si>
  <si>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</si>
  <si>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</si>
  <si>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</si>
  <si>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</si>
  <si>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</si>
  <si>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</si>
  <si>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</si>
  <si>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</si>
  <si>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</si>
  <si>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</si>
  <si>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</si>
  <si>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</si>
  <si>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</si>
  <si>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</si>
  <si>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</si>
  <si>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</si>
  <si>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</si>
  <si>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</si>
  <si>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</si>
  <si>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</si>
  <si>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</si>
  <si>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</si>
  <si>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</si>
  <si>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</si>
  <si>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</si>
  <si>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</si>
  <si>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</si>
  <si>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</si>
  <si>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</si>
  <si>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</si>
  <si>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</si>
  <si>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</si>
  <si>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</si>
  <si>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</si>
  <si>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</si>
  <si>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</si>
  <si>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</si>
  <si>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</si>
  <si>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</si>
  <si>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</si>
  <si>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</si>
  <si>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</si>
  <si>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</si>
  <si>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</si>
  <si>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</si>
  <si>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</si>
  <si>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</si>
  <si>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</si>
  <si>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</si>
  <si>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</si>
  <si>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</si>
  <si>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</si>
  <si>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</si>
  <si>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</si>
  <si>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</si>
  <si>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</si>
  <si>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</si>
  <si>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</si>
  <si>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</si>
  <si>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</si>
  <si>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</si>
  <si>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</si>
  <si>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</si>
  <si>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</si>
  <si>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</si>
  <si>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</si>
  <si>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</si>
  <si>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</si>
  <si>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</si>
  <si>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</si>
  <si>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</si>
  <si>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</si>
  <si>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</si>
  <si>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</si>
  <si>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</si>
  <si>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</si>
  <si>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</si>
  <si>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</si>
  <si>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</si>
  <si>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</si>
  <si>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</si>
  <si>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</si>
  <si>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</si>
  <si>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</si>
  <si>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</si>
  <si>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</si>
  <si>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</si>
  <si>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</si>
  <si>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</si>
  <si>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</si>
  <si>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</si>
  <si>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</si>
  <si>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</si>
  <si>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</si>
  <si>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</si>
  <si>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</si>
  <si>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</si>
  <si>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</si>
  <si>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</si>
  <si>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</si>
  <si>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</si>
  <si>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</si>
  <si>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</si>
  <si>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</si>
  <si>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</si>
  <si>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</si>
  <si>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</si>
  <si>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</si>
  <si>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</si>
  <si>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</si>
  <si>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</si>
  <si>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</si>
  <si>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</si>
  <si>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</si>
  <si>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</si>
  <si>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</si>
  <si>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</si>
  <si>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</si>
  <si>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</si>
  <si>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</si>
  <si>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</si>
  <si>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</si>
  <si>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</si>
  <si>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</si>
  <si>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</si>
  <si>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</si>
  <si>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</si>
  <si>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</si>
  <si>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</si>
  <si>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</si>
  <si>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</si>
  <si>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</si>
  <si>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</si>
  <si>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</si>
  <si>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</si>
  <si>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</si>
  <si>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</si>
  <si>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</si>
  <si>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</si>
  <si>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</si>
  <si>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</si>
  <si>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</si>
  <si>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</si>
  <si>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</si>
  <si>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</si>
  <si>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</si>
  <si>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</si>
  <si>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</si>
  <si>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</si>
  <si>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</si>
  <si>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</si>
  <si>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</si>
  <si>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</si>
  <si>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</si>
  <si>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</si>
  <si>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</si>
  <si>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</si>
  <si>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</si>
  <si>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</si>
  <si>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</si>
  <si>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</si>
  <si>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</si>
  <si>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</si>
  <si>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</si>
  <si>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</si>
  <si>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</si>
  <si>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</si>
  <si>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</si>
  <si>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</si>
  <si>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</si>
  <si>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</si>
  <si>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</si>
  <si>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</si>
  <si>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</si>
  <si>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</si>
  <si>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</si>
  <si>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</si>
  <si>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</si>
  <si>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</si>
  <si>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</si>
  <si>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</si>
  <si>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</si>
  <si>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</si>
  <si>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</si>
  <si>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</si>
  <si>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</si>
  <si>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</si>
  <si>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</si>
  <si>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</si>
  <si>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</si>
  <si>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</si>
  <si>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</si>
  <si>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</si>
  <si>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</si>
  <si>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</si>
  <si>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</si>
  <si>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</si>
  <si>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</si>
  <si>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</si>
  <si>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</si>
  <si>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</si>
  <si>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</si>
  <si>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</si>
  <si>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</si>
  <si>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</si>
  <si>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</si>
  <si>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</si>
  <si>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</si>
  <si>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</si>
  <si>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</si>
  <si>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</si>
  <si>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</si>
  <si>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</si>
  <si>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</si>
  <si>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</si>
  <si>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</si>
  <si>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</si>
  <si>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</si>
  <si>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</si>
  <si>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</si>
  <si>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</si>
  <si>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</si>
  <si>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</si>
  <si>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</si>
  <si>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</si>
  <si>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</si>
  <si>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</si>
  <si>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</si>
  <si>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</si>
  <si>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</si>
  <si>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</si>
  <si>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</si>
  <si>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</si>
  <si>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</si>
  <si>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</si>
  <si>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</si>
  <si>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</si>
  <si>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</si>
  <si>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</si>
  <si>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</si>
  <si>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</si>
  <si>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</si>
  <si>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</si>
  <si>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</si>
  <si>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</si>
  <si>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</si>
  <si>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</si>
  <si>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</si>
  <si>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</si>
  <si>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</si>
  <si>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</si>
  <si>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</si>
  <si>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</si>
  <si>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</si>
  <si>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</si>
  <si>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</si>
  <si>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</si>
  <si>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</si>
  <si>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</si>
  <si>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</si>
  <si>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</si>
  <si>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</si>
  <si>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</si>
  <si>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</si>
  <si>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</si>
  <si>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</si>
  <si>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</si>
  <si>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</si>
  <si>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</si>
  <si>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</si>
  <si>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</si>
  <si>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</si>
  <si>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</si>
  <si>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</si>
  <si>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</si>
  <si>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</si>
  <si>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</si>
  <si>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</si>
  <si>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</si>
  <si>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</si>
  <si>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</si>
  <si>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</si>
  <si>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</si>
  <si>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</si>
  <si>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</si>
  <si>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</si>
  <si>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</si>
  <si>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</si>
  <si>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</si>
  <si>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</si>
  <si>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</si>
  <si>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</si>
  <si>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</si>
  <si>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</si>
  <si>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</si>
  <si>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</si>
  <si>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</si>
  <si>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</si>
  <si>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</si>
  <si>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</si>
  <si>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</si>
  <si>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</si>
  <si>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</si>
  <si>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</si>
  <si>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</si>
  <si>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</si>
  <si>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</si>
  <si>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</si>
  <si>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</si>
  <si>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</si>
  <si>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</si>
  <si>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</si>
  <si>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</si>
  <si>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</si>
  <si>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</si>
  <si>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</si>
  <si>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</si>
  <si>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</si>
  <si>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</si>
  <si>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</si>
  <si>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</si>
  <si>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</si>
  <si>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</si>
  <si>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</si>
  <si>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</si>
  <si>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</si>
  <si>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</si>
  <si>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</si>
  <si>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</si>
  <si>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</si>
  <si>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</si>
  <si>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</si>
  <si>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</si>
  <si>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</si>
  <si>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</si>
  <si>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</si>
  <si>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</si>
  <si>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</si>
  <si>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</si>
  <si>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</si>
  <si>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</si>
  <si>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</si>
  <si>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</si>
  <si>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</si>
  <si>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</si>
  <si>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</si>
  <si>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</si>
  <si>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</si>
  <si>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</si>
  <si>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</si>
  <si>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</si>
  <si>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</si>
  <si>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</si>
  <si>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</si>
  <si>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</si>
  <si>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</si>
  <si>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</si>
  <si>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</si>
  <si>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</si>
  <si>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</si>
  <si>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</si>
  <si>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</si>
  <si>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</si>
  <si>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</si>
  <si>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</si>
  <si>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</si>
  <si>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</si>
  <si>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</si>
  <si>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</si>
  <si>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</si>
  <si>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</si>
  <si>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</si>
  <si>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</si>
  <si>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</si>
  <si>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</si>
  <si>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</si>
  <si>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</si>
  <si>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</si>
  <si>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</si>
  <si>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</si>
  <si>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</si>
  <si>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</si>
  <si>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</si>
  <si>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</si>
  <si>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</si>
  <si>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</si>
  <si>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</si>
  <si>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</si>
  <si>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</si>
  <si>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</si>
  <si>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</si>
  <si>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</si>
  <si>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</si>
  <si>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</si>
  <si>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</si>
  <si>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</si>
  <si>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</si>
  <si>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</si>
  <si>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</si>
  <si>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</si>
  <si>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</si>
  <si>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</si>
  <si>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</si>
  <si>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</si>
  <si>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</si>
  <si>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</si>
  <si>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</si>
  <si>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</si>
  <si>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</si>
  <si>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</si>
  <si>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</si>
  <si>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</si>
  <si>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</si>
  <si>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</si>
  <si>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</si>
  <si>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</si>
  <si>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</si>
  <si>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</si>
  <si>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</si>
  <si>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</si>
  <si>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</si>
  <si>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</si>
  <si>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</si>
  <si>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</si>
  <si>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</si>
  <si>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</si>
  <si>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</si>
  <si>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</si>
  <si>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</si>
  <si>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</si>
  <si>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</si>
  <si>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</si>
  <si>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</si>
  <si>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</si>
  <si>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</si>
  <si>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</si>
  <si>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</si>
  <si>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</si>
  <si>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</si>
  <si>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</si>
  <si>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</si>
  <si>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</si>
  <si>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</si>
  <si>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</si>
  <si>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</si>
  <si>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</si>
  <si>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</si>
  <si>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</si>
  <si>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</si>
  <si>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</si>
  <si>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</si>
  <si>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</si>
  <si>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</si>
  <si>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</si>
  <si>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</si>
  <si>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</si>
  <si>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</si>
  <si>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</si>
  <si>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</si>
  <si>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</si>
  <si>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</si>
  <si>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</si>
  <si>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</si>
  <si>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</si>
  <si>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</si>
  <si>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</si>
  <si>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</si>
  <si>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</si>
  <si>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</si>
  <si>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</si>
  <si>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</si>
  <si>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</si>
  <si>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</si>
  <si>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</si>
  <si>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</si>
  <si>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</si>
  <si>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</si>
  <si>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</si>
  <si>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</si>
  <si>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</si>
  <si>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</si>
  <si>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</si>
  <si>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</si>
  <si>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</si>
  <si>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</si>
  <si>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</si>
  <si>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</si>
  <si>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</si>
  <si>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</si>
  <si>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</si>
  <si>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</si>
  <si>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</si>
  <si>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</si>
  <si>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</si>
  <si>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</si>
  <si>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</si>
  <si>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</si>
  <si>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</si>
  <si>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</si>
  <si>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</si>
  <si>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</si>
  <si>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</si>
  <si>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</si>
  <si>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</si>
  <si>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</si>
  <si>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</si>
  <si>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</si>
  <si>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</si>
  <si>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</si>
  <si>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</si>
  <si>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</si>
  <si>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</si>
  <si>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</si>
  <si>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</si>
  <si>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</si>
  <si>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</si>
  <si>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</si>
  <si>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</si>
  <si>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</si>
  <si>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</si>
  <si>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</si>
  <si>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</si>
  <si>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</si>
  <si>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</si>
  <si>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</si>
  <si>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</si>
  <si>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</si>
  <si>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</si>
  <si>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</si>
  <si>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</si>
  <si>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</si>
  <si>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</si>
  <si>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</si>
  <si>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</si>
  <si>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</si>
  <si>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</si>
  <si>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</si>
  <si>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</si>
  <si>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</si>
  <si>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</si>
  <si>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</si>
  <si>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</si>
  <si>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</si>
  <si>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</si>
  <si>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</si>
  <si>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</si>
  <si>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</si>
  <si>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</si>
  <si>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</si>
  <si>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</si>
  <si>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</si>
  <si>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</si>
  <si>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</si>
  <si>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</si>
  <si>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</si>
  <si>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</si>
  <si>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</si>
  <si>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</si>
  <si>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</si>
  <si>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</si>
  <si>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</si>
  <si>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</si>
  <si>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</si>
  <si>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</si>
  <si>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</si>
  <si>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</si>
  <si>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</si>
  <si>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</si>
  <si>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</si>
  <si>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</si>
  <si>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</si>
  <si>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</si>
  <si>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</si>
  <si>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</si>
  <si>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</si>
  <si>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</si>
  <si>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</si>
  <si>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</si>
  <si>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</si>
  <si>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</si>
  <si>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</si>
  <si>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</si>
  <si>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</si>
  <si>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</si>
  <si>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</si>
  <si>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</si>
  <si>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</si>
  <si>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</si>
  <si>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</si>
  <si>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</si>
  <si>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</si>
  <si>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</si>
  <si>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</si>
  <si>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</si>
  <si>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</si>
  <si>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</si>
  <si>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</si>
  <si>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</si>
  <si>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</si>
  <si>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</si>
  <si>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</si>
  <si>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</si>
  <si>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</si>
  <si>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</si>
  <si>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</si>
  <si>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</si>
  <si>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</si>
  <si>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</si>
  <si>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</si>
  <si>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</si>
  <si>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</si>
  <si>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</si>
  <si>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</si>
  <si>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</si>
  <si>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</si>
  <si>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</si>
  <si>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</si>
  <si>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</si>
  <si>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</si>
  <si>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</si>
  <si>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</si>
  <si>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</si>
  <si>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</si>
  <si>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</si>
  <si>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</si>
  <si>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</si>
  <si>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</si>
  <si>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</si>
  <si>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</si>
  <si>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</si>
  <si>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</si>
  <si>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</si>
  <si>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</si>
  <si>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</si>
  <si>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</si>
  <si>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</si>
  <si>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</si>
  <si>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</si>
  <si>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</si>
  <si>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</si>
  <si>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</si>
  <si>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</si>
  <si>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</si>
  <si>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</si>
  <si>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</si>
  <si>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</si>
  <si>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</si>
  <si>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</si>
  <si>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</si>
  <si>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</si>
  <si>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</si>
  <si>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</si>
  <si>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</si>
  <si>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</si>
  <si>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</si>
  <si>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</si>
  <si>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</si>
  <si>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</si>
  <si>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</si>
  <si>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</si>
  <si>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</si>
  <si>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</si>
  <si>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</si>
  <si>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</si>
  <si>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</si>
  <si>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</si>
  <si>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</si>
  <si>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</si>
  <si>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</si>
  <si>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</si>
  <si>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</si>
  <si>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</si>
  <si>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</si>
  <si>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</si>
  <si>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</si>
  <si>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</si>
  <si>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</si>
  <si>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</si>
  <si>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</si>
  <si>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</si>
  <si>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</si>
  <si>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</si>
  <si>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</si>
  <si>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</si>
  <si>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</si>
  <si>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</si>
  <si>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</si>
  <si>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</si>
  <si>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</si>
  <si>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</si>
  <si>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</si>
  <si>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</si>
  <si>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</si>
  <si>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</si>
  <si>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</si>
  <si>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</si>
  <si>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</si>
  <si>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</si>
  <si>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</si>
  <si>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</si>
  <si>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</si>
  <si>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</si>
  <si>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</si>
  <si>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</si>
  <si>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</si>
  <si>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</si>
  <si>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</si>
  <si>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</si>
  <si>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</si>
  <si>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</si>
  <si>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</si>
  <si>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</si>
  <si>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</si>
  <si>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</si>
  <si>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</si>
  <si>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</si>
  <si>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</si>
  <si>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</si>
  <si>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</si>
  <si>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</si>
  <si>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</si>
  <si>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</si>
  <si>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</si>
  <si>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</si>
  <si>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</si>
  <si>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</si>
  <si>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</si>
  <si>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</si>
  <si>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</si>
  <si>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</si>
  <si>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</si>
  <si>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</si>
  <si>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</si>
  <si>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</si>
  <si>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</si>
  <si>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</si>
  <si>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</si>
  <si>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</si>
  <si>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</si>
  <si>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</si>
  <si>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</si>
  <si>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</si>
  <si>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</si>
  <si>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</si>
  <si>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</si>
  <si>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</si>
  <si>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</si>
  <si>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</si>
  <si>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</si>
  <si>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</si>
  <si>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</si>
  <si>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</si>
  <si>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</si>
  <si>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</si>
  <si>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</si>
  <si>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</si>
  <si>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</si>
  <si>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</si>
  <si>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</si>
  <si>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</si>
  <si>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</si>
  <si>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</si>
  <si>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</si>
  <si>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</si>
  <si>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</si>
  <si>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</si>
  <si>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</si>
  <si>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</si>
  <si>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</si>
  <si>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</si>
  <si>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</si>
  <si>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</si>
  <si>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</si>
  <si>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</si>
  <si>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</si>
  <si>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</si>
  <si>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</si>
  <si>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</si>
  <si>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</si>
  <si>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</si>
  <si>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</si>
  <si>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</si>
  <si>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</si>
  <si>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</si>
  <si>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</si>
  <si>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</si>
  <si>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</si>
  <si>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</si>
  <si>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</si>
  <si>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</si>
  <si>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</si>
  <si>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</si>
  <si>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</si>
  <si>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</si>
  <si>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</si>
  <si>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</si>
  <si>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</si>
  <si>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</si>
  <si>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</si>
  <si>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</si>
  <si>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</si>
  <si>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</si>
  <si>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</si>
  <si>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</si>
  <si>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</si>
  <si>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</si>
  <si>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</si>
  <si>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</si>
  <si>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</si>
  <si>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</si>
  <si>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</si>
  <si>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</si>
  <si>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</si>
  <si>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</si>
  <si>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</si>
  <si>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</si>
  <si>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</si>
  <si>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</si>
  <si>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</si>
  <si>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</si>
  <si>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</si>
  <si>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</si>
  <si>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</si>
  <si>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</si>
  <si>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</si>
  <si>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</si>
  <si>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</si>
  <si>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</si>
  <si>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</si>
  <si>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</si>
  <si>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</si>
  <si>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</si>
  <si>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</si>
  <si>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</si>
  <si>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</si>
  <si>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</si>
  <si>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</si>
  <si>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</si>
  <si>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</si>
  <si>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</si>
  <si>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</si>
  <si>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</si>
  <si>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</si>
  <si>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</si>
  <si>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</si>
  <si>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</si>
  <si>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</si>
  <si>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</si>
  <si>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</si>
  <si>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</si>
  <si>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</si>
  <si>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</si>
  <si>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</si>
  <si>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</si>
  <si>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</si>
  <si>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</si>
  <si>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</si>
  <si>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</si>
  <si>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</si>
  <si>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</si>
  <si>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</si>
  <si>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</si>
  <si>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</si>
  <si>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</si>
  <si>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</si>
  <si>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</si>
  <si>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</si>
  <si>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</si>
  <si>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</si>
  <si>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</si>
  <si>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</si>
  <si>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</si>
  <si>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</si>
  <si>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</si>
  <si>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</si>
  <si>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</si>
  <si>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</si>
  <si>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</si>
  <si>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</si>
  <si>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</si>
  <si>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</si>
  <si>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</si>
  <si>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</si>
  <si>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</si>
  <si>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</si>
  <si>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</si>
  <si>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</si>
  <si>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</si>
  <si>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</si>
  <si>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</si>
  <si>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</si>
  <si>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</si>
  <si>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</si>
  <si>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</si>
  <si>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</si>
  <si>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</si>
  <si>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</si>
  <si>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</si>
  <si>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</si>
  <si>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</si>
  <si>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</si>
  <si>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</si>
  <si>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</si>
  <si>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</si>
  <si>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</si>
  <si>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</si>
  <si>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</si>
  <si>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</si>
  <si>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</si>
  <si>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</si>
  <si>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</si>
  <si>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</si>
  <si>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</si>
  <si>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</si>
  <si>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</si>
  <si>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</si>
  <si>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</si>
  <si>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</si>
  <si>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</si>
  <si>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</si>
  <si>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</si>
  <si>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</si>
  <si>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</si>
  <si>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</si>
  <si>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</si>
  <si>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</si>
  <si>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</si>
  <si>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</si>
  <si>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</si>
  <si>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</si>
  <si>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</si>
  <si>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</si>
  <si>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</si>
  <si>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</si>
  <si>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</si>
  <si>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</si>
  <si>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</si>
  <si>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</si>
  <si>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</si>
  <si>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</si>
  <si>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</si>
  <si>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</si>
  <si>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</si>
  <si>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</si>
  <si>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</si>
  <si>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</si>
  <si>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</si>
  <si>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</si>
  <si>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</si>
  <si>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</si>
  <si>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</si>
  <si>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</si>
  <si>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</si>
  <si>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</si>
  <si>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</si>
  <si>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</si>
  <si>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</si>
  <si>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</si>
  <si>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</si>
  <si>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</si>
  <si>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</si>
  <si>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</si>
  <si>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</si>
  <si>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</si>
  <si>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</si>
  <si>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</si>
  <si>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</si>
  <si>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</si>
  <si>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</si>
  <si>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</si>
  <si>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</si>
  <si>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</si>
  <si>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</si>
  <si>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</si>
  <si>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</si>
  <si>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</si>
  <si>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</si>
  <si>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</si>
  <si>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</si>
  <si>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</si>
  <si>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</si>
  <si>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</si>
  <si>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</si>
  <si>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</si>
  <si>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</si>
  <si>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</si>
  <si>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</si>
  <si>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</si>
  <si>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</si>
  <si>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</si>
  <si>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</si>
  <si>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</si>
  <si>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</si>
  <si>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</si>
  <si>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</si>
  <si>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</si>
  <si>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</si>
  <si>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</si>
  <si>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</si>
  <si>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</si>
  <si>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</si>
  <si>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</si>
  <si>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</si>
  <si>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</si>
  <si>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</si>
  <si>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</si>
  <si>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</si>
  <si>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</si>
  <si>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</si>
  <si>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</si>
  <si>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</si>
  <si>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</si>
  <si>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</si>
  <si>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</si>
  <si>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</si>
  <si>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</si>
  <si>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</si>
  <si>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</si>
  <si>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</si>
  <si>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</si>
  <si>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</si>
  <si>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</si>
  <si>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</si>
  <si>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</si>
  <si>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</si>
  <si>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</si>
  <si>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</si>
  <si>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</si>
  <si>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</si>
  <si>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</si>
  <si>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</si>
  <si>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</si>
  <si>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</si>
  <si>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</si>
  <si>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</si>
  <si>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</si>
  <si>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</si>
  <si>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</si>
  <si>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</si>
  <si>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</si>
  <si>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</si>
  <si>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</si>
  <si>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</si>
  <si>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</si>
  <si>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</si>
  <si>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</si>
  <si>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</si>
  <si>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</si>
  <si>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</si>
  <si>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</si>
  <si>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</si>
  <si>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</si>
  <si>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</si>
  <si>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</si>
  <si>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</si>
  <si>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</si>
  <si>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</si>
  <si>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</si>
  <si>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</si>
  <si>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</si>
  <si>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</si>
  <si>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</si>
  <si>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</si>
  <si>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</si>
  <si>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</si>
  <si>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</si>
  <si>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</si>
  <si>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</si>
  <si>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</si>
  <si>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</si>
  <si>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</si>
  <si>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</si>
  <si>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</si>
  <si>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</si>
  <si>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</si>
  <si>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</si>
  <si>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</si>
  <si>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</si>
  <si>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</si>
  <si>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</si>
  <si>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</si>
  <si>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</si>
  <si>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</si>
  <si>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</si>
  <si>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</si>
  <si>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</si>
  <si>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</si>
  <si>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</si>
  <si>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</si>
  <si>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</si>
  <si>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</si>
  <si>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</si>
  <si>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</si>
  <si>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</si>
  <si>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</si>
  <si>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</si>
  <si>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</si>
  <si>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</si>
  <si>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</si>
  <si>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</si>
  <si>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</si>
  <si>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</si>
  <si>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</si>
  <si>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</si>
  <si>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</si>
  <si>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</si>
  <si>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</si>
  <si>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</si>
  <si>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</si>
  <si>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</si>
  <si>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</si>
  <si>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</si>
  <si>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</si>
  <si>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</si>
  <si>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</si>
  <si>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</si>
  <si>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</si>
  <si>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</si>
  <si>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</si>
  <si>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</si>
  <si>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</si>
  <si>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</si>
  <si>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</si>
  <si>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</si>
  <si>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</si>
  <si>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</si>
  <si>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</si>
  <si>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</si>
  <si>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</si>
  <si>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</si>
  <si>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</si>
  <si>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</si>
  <si>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</si>
  <si>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</si>
  <si>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</si>
  <si>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</si>
  <si>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</si>
  <si>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</si>
  <si>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</si>
  <si>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</si>
  <si>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</si>
  <si>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</si>
  <si>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</si>
  <si>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</si>
  <si>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</si>
  <si>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</si>
  <si>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</si>
  <si>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</si>
  <si>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</si>
  <si>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</si>
  <si>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</si>
  <si>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</si>
  <si>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</si>
  <si>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</si>
  <si>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</si>
  <si>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</si>
  <si>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</si>
  <si>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</si>
  <si>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</si>
  <si>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</si>
  <si>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</si>
  <si>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</si>
  <si>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</si>
  <si>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</si>
  <si>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</si>
  <si>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</si>
  <si>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</si>
  <si>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</si>
  <si>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</si>
  <si>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</si>
  <si>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</si>
  <si>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</si>
  <si>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</si>
  <si>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</si>
  <si>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</si>
  <si>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</si>
  <si>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</si>
  <si>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</si>
  <si>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</si>
  <si>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</si>
  <si>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</si>
  <si>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</si>
  <si>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</si>
  <si>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</si>
  <si>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</si>
  <si>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</si>
  <si>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</si>
  <si>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</si>
  <si>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</si>
  <si>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</si>
  <si>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</si>
  <si>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</si>
  <si>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</si>
  <si>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</si>
  <si>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</si>
  <si>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</si>
  <si>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</si>
  <si>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</si>
  <si>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</si>
  <si>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</si>
  <si>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</si>
  <si>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</si>
  <si>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</si>
  <si>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</si>
  <si>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</si>
  <si>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</si>
  <si>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</si>
  <si>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</si>
  <si>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</si>
  <si>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</si>
  <si>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</si>
  <si>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</si>
  <si>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</si>
  <si>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</si>
  <si>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</si>
  <si>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</si>
  <si>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</si>
  <si>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</si>
  <si>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</si>
  <si>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</si>
  <si>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</si>
  <si>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</si>
  <si>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</si>
  <si>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</si>
  <si>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</si>
  <si>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</si>
  <si>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</si>
  <si>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</si>
  <si>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</si>
  <si>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</si>
  <si>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</si>
  <si>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</si>
  <si>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</si>
  <si>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</si>
  <si>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</si>
  <si>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</si>
  <si>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</si>
  <si>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</si>
  <si>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</si>
  <si>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</si>
  <si>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</si>
  <si>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</si>
  <si>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</si>
  <si>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</si>
  <si>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</si>
  <si>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</si>
  <si>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</si>
  <si>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</si>
  <si>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</si>
  <si>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</si>
  <si>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</si>
  <si>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</si>
  <si>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</si>
  <si>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</si>
  <si>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</si>
  <si>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</si>
  <si>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</si>
  <si>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</si>
  <si>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</si>
  <si>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</si>
  <si>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</si>
  <si>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</si>
  <si>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</si>
  <si>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</si>
  <si>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</si>
  <si>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</si>
  <si>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</si>
  <si>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</si>
  <si>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</si>
  <si>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</si>
  <si>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</si>
  <si>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</si>
  <si>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</si>
  <si>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</si>
  <si>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</si>
  <si>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</si>
  <si>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</si>
  <si>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</si>
  <si>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</si>
  <si>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</si>
  <si>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</si>
  <si>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</si>
  <si>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</si>
  <si>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</si>
  <si>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</si>
  <si>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</si>
  <si>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</si>
  <si>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</si>
  <si>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</si>
  <si>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</si>
  <si>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</si>
  <si>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</si>
  <si>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</si>
  <si>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</si>
  <si>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</si>
  <si>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</si>
  <si>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</si>
  <si>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</si>
  <si>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</si>
  <si>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</si>
  <si>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</si>
  <si>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</si>
  <si>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</si>
  <si>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</si>
  <si>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</si>
  <si>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</si>
  <si>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</si>
  <si>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</si>
  <si>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</si>
  <si>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</si>
  <si>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</si>
  <si>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</si>
  <si>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</si>
  <si>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</si>
  <si>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</si>
  <si>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</si>
  <si>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</si>
  <si>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</si>
  <si>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</si>
  <si>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</si>
  <si>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</si>
  <si>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</si>
  <si>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</si>
  <si>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</si>
  <si>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</si>
  <si>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</si>
  <si>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</si>
  <si>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</si>
  <si>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</si>
  <si>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</si>
  <si>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</si>
  <si>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</si>
  <si>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</si>
  <si>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</si>
  <si>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</si>
  <si>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</si>
  <si>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</si>
  <si>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</si>
  <si>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</si>
  <si>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</si>
  <si>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</si>
  <si>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</si>
  <si>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</si>
  <si>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</si>
  <si>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</si>
  <si>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</si>
  <si>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</si>
  <si>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</si>
  <si>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</si>
  <si>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</si>
  <si>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</si>
  <si>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</si>
  <si>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</si>
  <si>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</si>
  <si>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</si>
  <si>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</si>
  <si>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</si>
  <si>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</si>
  <si>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</si>
  <si>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</si>
  <si>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</si>
  <si>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</si>
  <si>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</si>
  <si>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</si>
  <si>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</si>
  <si>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</si>
  <si>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</si>
  <si>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</si>
  <si>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</si>
  <si>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</si>
  <si>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</si>
  <si>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</si>
  <si>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</si>
  <si>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</si>
  <si>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</si>
  <si>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</si>
  <si>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</si>
  <si>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</si>
  <si>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</si>
  <si>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</si>
  <si>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</si>
  <si>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</si>
  <si>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</si>
  <si>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</si>
  <si>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</si>
  <si>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</si>
  <si>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</si>
  <si>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</si>
  <si>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</si>
  <si>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</si>
  <si>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</si>
  <si>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</si>
  <si>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</si>
  <si>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</si>
  <si>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</si>
  <si>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</si>
  <si>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</si>
  <si>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</si>
  <si>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</si>
  <si>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</si>
  <si>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</si>
  <si>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</si>
  <si>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</si>
  <si>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</si>
  <si>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</si>
  <si>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</si>
  <si>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</si>
  <si>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</si>
  <si>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</si>
  <si>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</si>
  <si>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</si>
  <si>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</si>
  <si>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</si>
  <si>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</si>
  <si>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</si>
  <si>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</si>
  <si>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</si>
  <si>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</si>
  <si>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</si>
  <si>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</si>
  <si>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</si>
  <si>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</si>
  <si>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</si>
  <si>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</si>
  <si>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</si>
  <si>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</si>
  <si>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</si>
  <si>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</si>
  <si>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</si>
  <si>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</si>
  <si>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</si>
  <si>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</si>
  <si>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</si>
  <si>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</si>
  <si>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</si>
  <si>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</si>
  <si>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</si>
  <si>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</si>
  <si>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</si>
  <si>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</si>
  <si>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</si>
  <si>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</si>
  <si>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</si>
  <si>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</si>
  <si>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</si>
  <si>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</si>
  <si>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</si>
  <si>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</si>
  <si>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</si>
  <si>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</si>
  <si>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</si>
  <si>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</si>
  <si>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</si>
  <si>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</si>
  <si>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</si>
  <si>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</si>
  <si>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</si>
  <si>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</si>
  <si>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</si>
  <si>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</si>
  <si>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</si>
  <si>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</si>
  <si>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</si>
  <si>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</si>
  <si>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</si>
  <si>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</si>
  <si>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</si>
  <si>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</si>
  <si>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</si>
  <si>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</si>
  <si>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</si>
  <si>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</si>
  <si>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</si>
  <si>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</si>
  <si>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</si>
  <si>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</si>
  <si>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</si>
  <si>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</si>
  <si>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</si>
  <si>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</si>
  <si>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</si>
  <si>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</si>
  <si>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</si>
  <si>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</si>
  <si>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</si>
  <si>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</si>
  <si>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</si>
  <si>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</si>
  <si>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</si>
  <si>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</si>
  <si>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</si>
  <si>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</si>
  <si>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</si>
  <si>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</si>
  <si>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</si>
  <si>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</si>
  <si>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</si>
  <si>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</si>
  <si>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</si>
  <si>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</si>
  <si>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</si>
  <si>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</si>
  <si>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</si>
  <si>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</si>
  <si>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</si>
  <si>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</si>
  <si>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</si>
  <si>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</si>
  <si>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</si>
  <si>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</si>
  <si>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</si>
  <si>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</si>
  <si>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</si>
  <si>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</si>
  <si>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</si>
  <si>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</si>
  <si>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</si>
  <si>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</si>
  <si>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</si>
  <si>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</si>
  <si>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</si>
  <si>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</si>
  <si>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</si>
  <si>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</si>
  <si>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</si>
  <si>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</si>
  <si>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</si>
  <si>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</si>
  <si>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</si>
  <si>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</si>
  <si>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</si>
  <si>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</si>
  <si>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</si>
  <si>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</si>
  <si>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</si>
  <si>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</si>
  <si>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</si>
  <si>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</si>
  <si>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</si>
  <si>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</si>
  <si>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</si>
  <si>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</si>
  <si>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</si>
  <si>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</si>
  <si>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</si>
  <si>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</si>
  <si>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</si>
  <si>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</si>
  <si>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</si>
  <si>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</si>
  <si>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</si>
  <si>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</si>
  <si>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</si>
  <si>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</si>
  <si>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</si>
  <si>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</si>
  <si>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</si>
  <si>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</si>
  <si>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</si>
  <si>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</si>
  <si>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</si>
  <si>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</si>
  <si>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</si>
  <si>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</si>
  <si>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</si>
  <si>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</si>
  <si>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</si>
  <si>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</si>
  <si>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</si>
  <si>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</si>
  <si>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</si>
  <si>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</si>
  <si>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</si>
  <si>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</si>
  <si>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</si>
  <si>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</si>
  <si>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</si>
  <si>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</si>
  <si>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</si>
  <si>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</si>
  <si>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</si>
  <si>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</si>
  <si>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</si>
  <si>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</si>
  <si>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</si>
  <si>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</si>
  <si>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</si>
  <si>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</si>
  <si>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</si>
  <si>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</si>
  <si>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</si>
  <si>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</si>
  <si>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</si>
  <si>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</si>
  <si>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</si>
  <si>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</si>
  <si>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</si>
  <si>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</si>
  <si>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</si>
  <si>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</si>
  <si>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</si>
  <si>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</si>
  <si>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</si>
  <si>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</si>
  <si>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</si>
  <si>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</si>
  <si>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</si>
  <si>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</si>
  <si>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</si>
  <si>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</si>
  <si>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</si>
  <si>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</si>
  <si>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</si>
  <si>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</si>
  <si>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</si>
  <si>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</si>
  <si>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</si>
  <si>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</si>
  <si>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</si>
  <si>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</si>
  <si>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</si>
  <si>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</si>
  <si>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</si>
  <si>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</si>
  <si>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</si>
  <si>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</si>
  <si>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</si>
  <si>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</si>
  <si>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</si>
  <si>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</si>
  <si>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</si>
  <si>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</si>
  <si>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</si>
  <si>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</si>
  <si>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</si>
  <si>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</si>
  <si>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</si>
  <si>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</si>
  <si>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</si>
  <si>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</si>
  <si>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</si>
  <si>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</si>
  <si>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</si>
  <si>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</si>
  <si>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</si>
  <si>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</si>
  <si>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</si>
  <si>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</si>
  <si>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</si>
  <si>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</si>
  <si>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</si>
  <si>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</si>
  <si>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</si>
  <si>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</si>
  <si>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</si>
  <si>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</si>
  <si>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</si>
  <si>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</si>
  <si>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</si>
  <si>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</si>
  <si>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</si>
  <si>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</si>
  <si>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</si>
  <si>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</si>
  <si>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</si>
  <si>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</si>
  <si>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</si>
  <si>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</si>
  <si>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</si>
  <si>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</si>
  <si>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</si>
  <si>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</si>
  <si>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</si>
  <si>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</si>
  <si>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</si>
  <si>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</si>
  <si>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</si>
  <si>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</si>
  <si>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</si>
  <si>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</si>
  <si>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</si>
  <si>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</si>
  <si>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</si>
  <si>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</si>
  <si>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</si>
  <si>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</si>
  <si>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</si>
  <si>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</si>
  <si>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</si>
  <si>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</si>
  <si>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</si>
  <si>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</si>
  <si>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</si>
  <si>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</si>
  <si>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</si>
  <si>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</si>
  <si>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</si>
  <si>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</si>
  <si>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</si>
  <si>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</si>
  <si>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</si>
  <si>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</si>
  <si>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</si>
  <si>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</si>
  <si>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</si>
  <si>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</si>
  <si>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</si>
  <si>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</si>
  <si>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</si>
  <si>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</si>
  <si>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</si>
  <si>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</si>
  <si>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</si>
  <si>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</si>
  <si>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</si>
  <si>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</si>
  <si>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</si>
  <si>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</si>
  <si>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</si>
  <si>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</si>
  <si>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</si>
  <si>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</si>
  <si>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</si>
  <si>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</si>
  <si>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</si>
  <si>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</si>
  <si>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</si>
  <si>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</si>
  <si>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</si>
  <si>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</si>
  <si>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</si>
  <si>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</si>
  <si>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</si>
  <si>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</si>
  <si>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</si>
  <si>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</si>
  <si>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</si>
  <si>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</si>
  <si>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</si>
  <si>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</si>
  <si>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</si>
  <si>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</si>
  <si>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</si>
  <si>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</si>
  <si>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</si>
  <si>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</si>
  <si>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</si>
  <si>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</si>
  <si>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</si>
  <si>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</si>
  <si>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</si>
  <si>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</si>
  <si>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</si>
  <si>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</si>
  <si>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</si>
  <si>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</si>
  <si>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</si>
  <si>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</si>
  <si>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</si>
  <si>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</si>
  <si>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</si>
  <si>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</si>
  <si>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</si>
  <si>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</si>
  <si>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</si>
  <si>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</si>
  <si>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</si>
  <si>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</si>
  <si>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</si>
  <si>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</si>
  <si>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</si>
  <si>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</si>
  <si>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</si>
  <si>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</si>
  <si>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</si>
  <si>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</si>
  <si>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</si>
  <si>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</si>
  <si>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</si>
  <si>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</si>
  <si>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</si>
  <si>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</si>
  <si>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</si>
  <si>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</si>
  <si>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</si>
  <si>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</si>
  <si>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</si>
  <si>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</si>
  <si>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</si>
  <si>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</si>
  <si>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</si>
  <si>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</si>
  <si>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</si>
  <si>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</si>
  <si>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</si>
  <si>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</si>
  <si>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</si>
  <si>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</si>
  <si>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</si>
  <si>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</si>
  <si>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</si>
  <si>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</si>
  <si>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</si>
  <si>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</si>
  <si>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</si>
  <si>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</si>
  <si>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</si>
  <si>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</si>
  <si>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</si>
  <si>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</si>
  <si>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</si>
  <si>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</si>
  <si>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</si>
  <si>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</si>
  <si>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</si>
  <si>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</si>
  <si>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</si>
  <si>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</si>
  <si>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</si>
  <si>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</si>
  <si>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</si>
  <si>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</si>
  <si>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</si>
  <si>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</si>
  <si>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</si>
  <si>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</si>
  <si>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</si>
  <si>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</si>
  <si>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</si>
  <si>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</si>
  <si>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</si>
  <si>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</si>
  <si>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</si>
  <si>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</si>
  <si>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</si>
  <si>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</si>
  <si>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</si>
  <si>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</si>
  <si>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</si>
  <si>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</si>
  <si>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</si>
  <si>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</si>
  <si>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</si>
  <si>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</si>
  <si>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</si>
  <si>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</si>
  <si>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</si>
  <si>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</si>
  <si>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</si>
  <si>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</si>
  <si>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</si>
  <si>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</si>
  <si>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</si>
  <si>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</si>
  <si>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</si>
  <si>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</si>
  <si>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</si>
  <si>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</si>
  <si>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</si>
  <si>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</si>
  <si>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</si>
  <si>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</si>
  <si>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</si>
  <si>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</si>
  <si>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</si>
  <si>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</si>
  <si>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</si>
  <si>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</si>
  <si>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</si>
  <si>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</si>
  <si>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</si>
  <si>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</si>
  <si>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</si>
  <si>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</si>
  <si>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</si>
  <si>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</si>
  <si>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</si>
  <si>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</si>
  <si>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</si>
  <si>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</si>
  <si>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</si>
  <si>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</si>
  <si>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</si>
  <si>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</si>
  <si>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</si>
  <si>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</si>
  <si>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</si>
  <si>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</si>
  <si>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</si>
  <si>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</si>
  <si>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</si>
  <si>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</si>
  <si>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</si>
  <si>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</si>
  <si>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</si>
  <si>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</si>
  <si>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</si>
  <si>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</si>
  <si>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</si>
  <si>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</si>
  <si>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</si>
  <si>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</si>
  <si>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</si>
  <si>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</si>
  <si>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</si>
  <si>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</si>
  <si>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</si>
  <si>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</si>
  <si>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</si>
  <si>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</si>
  <si>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</si>
  <si>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</si>
  <si>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</si>
  <si>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</si>
  <si>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</si>
  <si>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</si>
  <si>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</si>
  <si>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</si>
  <si>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</si>
  <si>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</si>
  <si>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</si>
  <si>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</si>
  <si>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</si>
  <si>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</si>
  <si>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</si>
  <si>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</si>
  <si>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</si>
  <si>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</si>
  <si>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</si>
  <si>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</si>
  <si>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</si>
  <si>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</si>
  <si>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</si>
  <si>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</si>
  <si>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</si>
  <si>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</si>
  <si>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</si>
  <si>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</si>
  <si>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</si>
  <si>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</si>
  <si>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</si>
  <si>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</si>
  <si>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</si>
  <si>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</si>
  <si>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</si>
  <si>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</si>
  <si>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</si>
  <si>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</si>
  <si>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</si>
  <si>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</si>
  <si>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</si>
  <si>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</si>
  <si>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</si>
  <si>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</si>
  <si>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</si>
  <si>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</si>
  <si>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</si>
  <si>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</si>
  <si>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</si>
  <si>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</si>
  <si>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</si>
  <si>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</si>
  <si>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</si>
  <si>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</si>
  <si>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</si>
  <si>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</si>
  <si>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</si>
  <si>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</si>
  <si>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</si>
  <si>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</si>
  <si>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</si>
  <si>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</si>
  <si>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</si>
  <si>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</si>
  <si>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</si>
  <si>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</si>
  <si>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</si>
  <si>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</si>
  <si>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</si>
  <si>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</si>
  <si>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</si>
  <si>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</si>
  <si>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</si>
  <si>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</si>
  <si>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</si>
  <si>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</si>
  <si>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</si>
  <si>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</si>
  <si>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</si>
  <si>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</si>
  <si>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</si>
  <si>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</si>
  <si>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</si>
  <si>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</si>
  <si>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</si>
  <si>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</si>
  <si>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</si>
  <si>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</si>
  <si>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</si>
  <si>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</si>
  <si>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</si>
  <si>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</si>
  <si>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</si>
  <si>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</si>
  <si>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</si>
  <si>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</si>
  <si>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</si>
  <si>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</si>
  <si>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</si>
  <si>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</si>
  <si>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</si>
  <si>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</si>
  <si>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</si>
  <si>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</si>
  <si>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</si>
  <si>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</si>
  <si>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</si>
  <si>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</si>
  <si>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</si>
  <si>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</si>
  <si>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</si>
  <si>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</si>
  <si>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</si>
  <si>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</si>
  <si>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</si>
  <si>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</si>
  <si>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</si>
  <si>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</si>
  <si>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</si>
  <si>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</si>
  <si>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</si>
  <si>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</si>
  <si>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</si>
  <si>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</si>
  <si>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</si>
  <si>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</si>
  <si>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</si>
  <si>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</si>
  <si>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</si>
  <si>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</si>
  <si>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</si>
  <si>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</si>
  <si>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</si>
  <si>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</si>
  <si>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</si>
  <si>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</si>
  <si>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</si>
  <si>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</si>
  <si>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</si>
  <si>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</si>
  <si>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</si>
  <si>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</si>
  <si>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</si>
  <si>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</si>
  <si>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</si>
  <si>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</si>
  <si>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</si>
  <si>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</si>
  <si>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</si>
  <si>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</si>
  <si>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</si>
  <si>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</si>
  <si>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</si>
  <si>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</si>
  <si>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</si>
  <si>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</si>
  <si>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</si>
  <si>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</si>
  <si>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</si>
  <si>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</si>
  <si>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</si>
  <si>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</si>
  <si>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</si>
  <si>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</si>
  <si>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</si>
  <si>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</si>
  <si>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</si>
  <si>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</si>
  <si>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</si>
  <si>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</si>
  <si>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</si>
  <si>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</si>
  <si>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</si>
  <si>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</si>
  <si>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</si>
  <si>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</si>
  <si>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</si>
  <si>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</si>
  <si>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</si>
  <si>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</si>
  <si>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</si>
  <si>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</si>
  <si>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</si>
  <si>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</si>
  <si>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</si>
  <si>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</si>
  <si>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</si>
  <si>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</si>
  <si>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</si>
  <si>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</si>
  <si>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</si>
  <si>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</si>
  <si>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</si>
  <si>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</si>
  <si>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</si>
  <si>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</si>
  <si>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</si>
  <si>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</si>
  <si>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</si>
  <si>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</si>
  <si>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</si>
  <si>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</si>
  <si>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</si>
  <si>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</si>
  <si>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</si>
  <si>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</si>
  <si>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</si>
  <si>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</si>
  <si>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</si>
  <si>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</si>
  <si>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</si>
  <si>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</si>
  <si>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</si>
  <si>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</si>
  <si>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</si>
  <si>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</si>
  <si>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</si>
  <si>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</si>
  <si>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</si>
  <si>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</si>
  <si>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</si>
  <si>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</si>
  <si>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</si>
  <si>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</si>
  <si>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</si>
  <si>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</si>
  <si>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</si>
  <si>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</si>
  <si>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</si>
  <si>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</si>
  <si>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</si>
  <si>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</si>
  <si>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</si>
  <si>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</si>
  <si>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</si>
  <si>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</si>
  <si>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</si>
  <si>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</si>
  <si>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</si>
  <si>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</si>
  <si>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</si>
  <si>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</si>
  <si>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</si>
  <si>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</si>
  <si>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</si>
  <si>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</si>
  <si>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</si>
  <si>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</si>
  <si>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</si>
  <si>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</si>
  <si>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</si>
  <si>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</si>
  <si>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</si>
  <si>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</si>
  <si>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</si>
  <si>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</si>
  <si>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</si>
  <si>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</si>
  <si>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</si>
  <si>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</si>
  <si>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</si>
  <si>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</si>
  <si>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</si>
  <si>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</si>
  <si>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</si>
  <si>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</si>
  <si>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</si>
  <si>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</si>
  <si>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</si>
  <si>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</si>
  <si>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</si>
  <si>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</si>
  <si>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</si>
  <si>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</si>
  <si>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</si>
  <si>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</si>
  <si>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</si>
  <si>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</si>
  <si>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</si>
  <si>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</si>
  <si>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</si>
  <si>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</si>
  <si>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</si>
  <si>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</si>
  <si>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</si>
  <si>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</si>
  <si>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</si>
  <si>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</si>
  <si>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</si>
  <si>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</si>
  <si>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</si>
  <si>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</si>
  <si>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</si>
  <si>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</si>
  <si>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</si>
  <si>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</si>
  <si>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</si>
  <si>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</si>
  <si>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</si>
  <si>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</si>
  <si>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</si>
  <si>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</si>
  <si>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</si>
  <si>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</si>
  <si>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</si>
  <si>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</si>
  <si>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</si>
  <si>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</si>
  <si>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</si>
  <si>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</si>
  <si>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</si>
  <si>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</si>
  <si>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</si>
  <si>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</si>
  <si>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</si>
  <si>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</si>
  <si>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</si>
  <si>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</si>
  <si>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</si>
  <si>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</si>
  <si>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</si>
  <si>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</si>
  <si>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</si>
  <si>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</si>
  <si>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</si>
  <si>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</si>
  <si>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</si>
  <si>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</si>
  <si>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</si>
  <si>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</si>
  <si>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</si>
  <si>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</si>
  <si>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</si>
  <si>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</si>
  <si>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</si>
  <si>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</si>
  <si>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</si>
  <si>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</si>
  <si>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</si>
  <si>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</si>
  <si>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</si>
  <si>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</si>
  <si>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</si>
  <si>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</si>
  <si>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</si>
  <si>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</si>
  <si>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</si>
  <si>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</si>
  <si>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</si>
  <si>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</si>
  <si>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</si>
  <si>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</si>
  <si>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</si>
  <si>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</si>
  <si>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</si>
  <si>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</si>
  <si>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</si>
  <si>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</si>
  <si>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</si>
  <si>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</si>
  <si>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</si>
  <si>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</si>
  <si>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</si>
  <si>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</si>
  <si>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</si>
  <si>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</si>
  <si>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</si>
  <si>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</si>
  <si>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</si>
  <si>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</si>
  <si>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</si>
  <si>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</si>
  <si>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</si>
  <si>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</si>
  <si>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</si>
  <si>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</si>
  <si>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</si>
  <si>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</si>
  <si>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</si>
  <si>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</si>
  <si>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</si>
  <si>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</si>
  <si>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</si>
  <si>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</si>
  <si>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</si>
  <si>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</si>
  <si>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</si>
  <si>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</si>
  <si>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</si>
  <si>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</si>
  <si>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</si>
  <si>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</si>
  <si>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</si>
  <si>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</si>
  <si>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</si>
  <si>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</si>
  <si>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</si>
  <si>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</si>
  <si>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</si>
  <si>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</si>
  <si>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</si>
  <si>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</si>
  <si>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</si>
  <si>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</si>
  <si>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</si>
  <si>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</si>
  <si>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</si>
  <si>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</si>
  <si>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</si>
  <si>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</si>
  <si>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</si>
  <si>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</si>
  <si>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</si>
  <si>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</si>
  <si>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</si>
  <si>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</si>
  <si>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</si>
  <si>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</si>
  <si>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</si>
  <si>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</si>
  <si>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</si>
  <si>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</si>
  <si>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</si>
  <si>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</si>
  <si>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</si>
  <si>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</si>
  <si>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</si>
  <si>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</si>
  <si>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</si>
  <si>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</si>
  <si>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</si>
  <si>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</si>
  <si>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</si>
  <si>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</si>
  <si>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</si>
  <si>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</si>
  <si>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</si>
  <si>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</si>
  <si>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</si>
  <si>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</si>
  <si>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</si>
  <si>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</si>
  <si>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</si>
  <si>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</si>
  <si>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</si>
  <si>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</si>
  <si>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</si>
  <si>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</si>
  <si>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</si>
  <si>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</si>
  <si>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</si>
  <si>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</si>
  <si>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</si>
  <si>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</si>
  <si>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</si>
  <si>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</si>
  <si>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</si>
  <si>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</si>
  <si>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</si>
  <si>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</si>
  <si>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</si>
  <si>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</si>
  <si>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</si>
  <si>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</si>
  <si>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</si>
  <si>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</si>
  <si>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</si>
  <si>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</si>
  <si>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</si>
  <si>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</si>
  <si>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</si>
  <si>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</si>
  <si>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</si>
  <si>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</si>
  <si>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</si>
  <si>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</si>
  <si>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</si>
  <si>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</si>
  <si>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</si>
  <si>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</si>
  <si>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</si>
  <si>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</si>
  <si>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</si>
  <si>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</si>
  <si>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</si>
  <si>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</si>
  <si>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</si>
  <si>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</si>
  <si>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</si>
  <si>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</si>
  <si>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</si>
  <si>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</si>
  <si>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</si>
  <si>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</si>
  <si>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</si>
  <si>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</si>
  <si>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</si>
  <si>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</si>
  <si>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</si>
  <si>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</si>
  <si>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</si>
  <si>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</si>
  <si>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</si>
  <si>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</si>
  <si>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</si>
  <si>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</si>
  <si>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</si>
  <si>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</si>
  <si>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</si>
  <si>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</si>
  <si>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</si>
  <si>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</si>
  <si>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</si>
  <si>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</si>
  <si>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</si>
  <si>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</si>
  <si>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</si>
  <si>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</si>
  <si>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</si>
  <si>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</si>
  <si>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</si>
  <si>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</si>
  <si>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</si>
  <si>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</si>
  <si>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</si>
  <si>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</si>
  <si>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</si>
  <si>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</si>
  <si>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</si>
  <si>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</si>
  <si>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</si>
  <si>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</si>
  <si>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</si>
  <si>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</si>
  <si>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</si>
  <si>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</si>
  <si>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</si>
  <si>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</si>
  <si>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</si>
  <si>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</si>
  <si>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</si>
  <si>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</si>
  <si>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</si>
  <si>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</si>
  <si>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</si>
  <si>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</si>
  <si>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</si>
  <si>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</si>
  <si>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</si>
  <si>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</si>
  <si>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</si>
  <si>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</si>
  <si>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</si>
  <si>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</si>
  <si>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</si>
  <si>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</si>
  <si>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</si>
  <si>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</si>
  <si>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</si>
  <si>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</si>
  <si>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</si>
  <si>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</si>
  <si>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</si>
  <si>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</si>
  <si>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</si>
  <si>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</si>
  <si>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</si>
  <si>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</si>
  <si>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</si>
  <si>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</si>
  <si>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</si>
  <si>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</si>
  <si>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</si>
  <si>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</si>
  <si>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</si>
  <si>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</si>
  <si>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</si>
  <si>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</si>
  <si>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</si>
  <si>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</si>
  <si>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</si>
  <si>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</si>
  <si>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</si>
  <si>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</si>
  <si>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</si>
  <si>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</si>
  <si>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</si>
  <si>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</si>
  <si>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</si>
  <si>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</si>
  <si>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</si>
  <si>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</si>
  <si>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</si>
  <si>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</si>
  <si>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</si>
  <si>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</si>
  <si>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</si>
  <si>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</si>
  <si>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</si>
  <si>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</si>
  <si>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</si>
  <si>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</si>
  <si>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</si>
  <si>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</si>
  <si>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</si>
  <si>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</si>
  <si>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</si>
  <si>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</si>
  <si>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</si>
  <si>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</si>
  <si>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</si>
  <si>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</si>
  <si>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</si>
  <si>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</si>
  <si>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</si>
  <si>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</si>
  <si>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</si>
  <si>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</si>
  <si>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</si>
  <si>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</si>
  <si>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</si>
  <si>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</si>
  <si>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</si>
  <si>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</si>
  <si>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</si>
  <si>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</si>
  <si>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</si>
  <si>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</si>
  <si>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</si>
  <si>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</si>
  <si>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</si>
  <si>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</si>
  <si>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</si>
  <si>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</si>
  <si>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</si>
  <si>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</si>
  <si>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</si>
  <si>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</si>
  <si>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</si>
  <si>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</si>
  <si>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</si>
  <si>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</si>
  <si>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</si>
  <si>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</si>
  <si>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</si>
  <si>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</si>
  <si>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</si>
  <si>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</si>
  <si>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</si>
  <si>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</si>
  <si>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</si>
  <si>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</si>
  <si>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</si>
  <si>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</si>
  <si>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</si>
  <si>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</si>
  <si>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</si>
  <si>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</si>
  <si>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</si>
  <si>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</si>
  <si>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</si>
  <si>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</si>
  <si>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</si>
  <si>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</si>
  <si>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</si>
  <si>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</si>
  <si>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</si>
  <si>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</si>
  <si>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</si>
  <si>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</si>
  <si>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</si>
  <si>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</si>
  <si>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</si>
  <si>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</si>
  <si>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</si>
  <si>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</si>
  <si>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</si>
  <si>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</si>
  <si>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</si>
  <si>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</si>
  <si>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</si>
  <si>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</si>
  <si>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</si>
  <si>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</si>
  <si>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</si>
  <si>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</si>
  <si>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</si>
  <si>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</si>
  <si>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</si>
  <si>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</si>
  <si>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</si>
  <si>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</si>
  <si>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</si>
  <si>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</si>
  <si>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</si>
  <si>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</si>
  <si>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</si>
  <si>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</si>
  <si>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</si>
  <si>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</si>
  <si>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</si>
  <si>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</si>
  <si>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</si>
  <si>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</si>
  <si>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</si>
  <si>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</si>
  <si>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</si>
  <si>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</si>
  <si>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</si>
  <si>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</si>
  <si>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</si>
  <si>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</si>
  <si>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</si>
  <si>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</si>
  <si>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</si>
  <si>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</si>
  <si>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</si>
  <si>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</si>
  <si>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</si>
  <si>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</si>
  <si>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</si>
  <si>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</si>
  <si>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</si>
  <si>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</si>
  <si>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</si>
  <si>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</si>
  <si>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</si>
  <si>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</si>
  <si>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</si>
  <si>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</si>
  <si>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</si>
  <si>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</si>
  <si>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</si>
  <si>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</si>
  <si>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</si>
  <si>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</si>
  <si>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</si>
  <si>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</si>
  <si>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</si>
  <si>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</si>
  <si>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</si>
  <si>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</si>
  <si>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</si>
  <si>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</si>
  <si>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</si>
  <si>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</si>
  <si>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</si>
  <si>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</si>
  <si>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</si>
  <si>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</si>
  <si>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</si>
  <si>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</si>
  <si>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</si>
  <si>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</si>
  <si>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</si>
  <si>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</si>
  <si>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</si>
  <si>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</si>
  <si>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</si>
  <si>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</si>
  <si>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</si>
  <si>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</si>
  <si>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</si>
  <si>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</si>
  <si>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</si>
  <si>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</si>
  <si>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</si>
  <si>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</si>
  <si>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</si>
  <si>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</si>
  <si>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</si>
  <si>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</si>
  <si>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</si>
  <si>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</si>
  <si>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</si>
  <si>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</si>
  <si>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</si>
  <si>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</si>
  <si>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</si>
  <si>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</si>
  <si>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</si>
  <si>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</si>
  <si>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</si>
  <si>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</si>
  <si>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</si>
  <si>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</si>
  <si>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</si>
  <si>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</si>
  <si>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</si>
  <si>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</si>
  <si>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</si>
  <si>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</si>
  <si>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</si>
  <si>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</si>
  <si>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</si>
  <si>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</si>
  <si>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</si>
  <si>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</si>
  <si>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</si>
  <si>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</si>
  <si>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</si>
  <si>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</si>
  <si>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</si>
  <si>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</si>
  <si>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</si>
  <si>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</si>
  <si>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</si>
  <si>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</si>
  <si>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</si>
  <si>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</si>
  <si>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</si>
  <si>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</si>
  <si>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</si>
  <si>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</si>
  <si>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</si>
  <si>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</si>
  <si>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</si>
  <si>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</si>
  <si>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</si>
  <si>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</si>
  <si>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</si>
  <si>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</si>
  <si>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</si>
  <si>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</si>
  <si>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</si>
  <si>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</si>
  <si>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</si>
  <si>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</si>
  <si>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</si>
  <si>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</si>
  <si>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</si>
  <si>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</si>
  <si>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</si>
  <si>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</si>
  <si>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</si>
  <si>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</si>
  <si>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</si>
  <si>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</si>
  <si>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</si>
  <si>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</si>
  <si>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</si>
  <si>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</si>
  <si>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</si>
  <si>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</si>
  <si>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</si>
  <si>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</si>
  <si>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</si>
  <si>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</si>
  <si>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</si>
  <si>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</si>
  <si>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</si>
  <si>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</si>
  <si>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</si>
  <si>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</si>
  <si>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</si>
  <si>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</si>
  <si>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</si>
  <si>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</si>
  <si>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</si>
  <si>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</si>
  <si>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</si>
  <si>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</si>
  <si>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</si>
  <si>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</si>
  <si>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</si>
  <si>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</si>
  <si>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</si>
  <si>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</si>
  <si>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</si>
  <si>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</si>
  <si>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</si>
  <si>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</si>
  <si>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</si>
  <si>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</si>
  <si>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</si>
  <si>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</si>
  <si>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</si>
  <si>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</si>
  <si>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</si>
  <si>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</si>
  <si>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</si>
  <si>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</si>
  <si>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</si>
  <si>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</si>
  <si>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</si>
  <si>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</si>
  <si>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</si>
  <si>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</si>
  <si>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</si>
  <si>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</si>
  <si>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</si>
  <si>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</si>
  <si>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</si>
  <si>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</si>
  <si>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</si>
  <si>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</si>
  <si>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</si>
  <si>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</si>
  <si>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</si>
  <si>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</si>
  <si>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</si>
  <si>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</si>
  <si>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</si>
  <si>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</si>
  <si>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</si>
  <si>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</si>
  <si>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</si>
  <si>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</si>
  <si>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</si>
  <si>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</si>
  <si>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</si>
  <si>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</si>
  <si>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</si>
  <si>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</si>
  <si>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</si>
  <si>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</si>
  <si>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</si>
  <si>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</si>
  <si>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</si>
  <si>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</si>
  <si>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</si>
  <si>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</si>
  <si>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</si>
  <si>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</si>
  <si>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</si>
  <si>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</si>
  <si>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</si>
  <si>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</si>
  <si>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</si>
  <si>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</si>
  <si>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</si>
  <si>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</si>
  <si>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</si>
  <si>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</si>
  <si>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</si>
  <si>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</si>
  <si>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</si>
  <si>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</si>
  <si>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</si>
  <si>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</si>
  <si>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</si>
  <si>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</si>
  <si>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</si>
  <si>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</si>
  <si>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</si>
  <si>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</si>
  <si>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</si>
  <si>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</si>
  <si>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</si>
  <si>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</si>
  <si>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</si>
  <si>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</si>
  <si>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</si>
  <si>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</si>
  <si>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</si>
  <si>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</si>
  <si>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</si>
  <si>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</si>
  <si>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</si>
  <si>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</si>
  <si>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</si>
  <si>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</si>
  <si>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</si>
  <si>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</si>
  <si>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</si>
  <si>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</si>
  <si>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</si>
  <si>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</si>
  <si>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</si>
  <si>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</si>
  <si>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</si>
  <si>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</si>
  <si>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</si>
  <si>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</si>
  <si>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</si>
  <si>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</si>
  <si>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</si>
  <si>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</si>
  <si>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</si>
  <si>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</si>
  <si>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</si>
  <si>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</si>
  <si>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</si>
  <si>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</si>
  <si>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</si>
  <si>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</si>
  <si>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</si>
  <si>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</si>
  <si>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</si>
  <si>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</si>
  <si>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</si>
  <si>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</si>
  <si>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</si>
  <si>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</si>
  <si>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</si>
  <si>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</si>
  <si>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</si>
  <si>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</si>
  <si>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</si>
  <si>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</si>
  <si>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</si>
  <si>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</si>
  <si>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</si>
  <si>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</si>
  <si>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</si>
  <si>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</si>
  <si>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</si>
  <si>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</si>
  <si>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</si>
  <si>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</si>
  <si>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</si>
  <si>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</si>
  <si>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</si>
  <si>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</si>
  <si>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</si>
  <si>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</si>
  <si>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</si>
  <si>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</si>
  <si>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</si>
  <si>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</si>
  <si>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</si>
  <si>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</si>
  <si>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</si>
  <si>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</si>
  <si>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</si>
  <si>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</si>
  <si>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</si>
  <si>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</si>
  <si>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</si>
  <si>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</si>
  <si>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</si>
  <si>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</si>
  <si>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</si>
  <si>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</si>
  <si>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</si>
  <si>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</si>
  <si>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</si>
  <si>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</si>
  <si>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</si>
  <si>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</si>
  <si>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</si>
  <si>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</si>
  <si>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</si>
  <si>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</si>
  <si>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</si>
  <si>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</si>
  <si>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</si>
  <si>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</si>
  <si>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</si>
  <si>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</si>
  <si>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</si>
  <si>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</si>
  <si>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</si>
  <si>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</si>
  <si>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</si>
  <si>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</si>
  <si>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</si>
  <si>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</si>
  <si>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</si>
  <si>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</si>
  <si>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</si>
  <si>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</si>
  <si>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</si>
  <si>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</si>
  <si>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</si>
  <si>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</si>
  <si>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</si>
  <si>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</si>
  <si>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</si>
  <si>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</si>
  <si>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</si>
  <si>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</si>
  <si>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</si>
  <si>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</si>
  <si>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</si>
  <si>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</si>
  <si>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</si>
  <si>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</si>
  <si>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</si>
  <si>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</si>
  <si>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</si>
  <si>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</si>
  <si>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</si>
  <si>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</si>
  <si>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</si>
  <si>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</si>
  <si>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</si>
  <si>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</si>
  <si>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</si>
  <si>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</si>
  <si>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</si>
  <si>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</si>
  <si>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</si>
  <si>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</si>
  <si>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</si>
  <si>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</si>
  <si>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</si>
  <si>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</si>
  <si>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</si>
  <si>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</si>
  <si>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</si>
  <si>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</si>
  <si>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</si>
  <si>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</si>
  <si>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</si>
  <si>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</si>
  <si>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</si>
  <si>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</si>
  <si>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</si>
  <si>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</si>
  <si>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</si>
  <si>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</si>
  <si>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</si>
  <si>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</si>
  <si>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</si>
  <si>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</si>
  <si>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</si>
  <si>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</si>
  <si>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</si>
  <si>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</si>
  <si>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</si>
  <si>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</si>
  <si>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</si>
  <si>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</si>
  <si>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</si>
  <si>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</si>
  <si>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</si>
  <si>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</si>
  <si>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</si>
  <si>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</si>
  <si>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</si>
  <si>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</si>
  <si>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</si>
  <si>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</si>
  <si>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</si>
  <si>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</si>
  <si>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</si>
  <si>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</si>
  <si>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</si>
  <si>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</si>
  <si>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</si>
  <si>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</si>
  <si>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</si>
  <si>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</si>
  <si>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</si>
  <si>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</si>
  <si>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</si>
  <si>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</si>
  <si>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</si>
  <si>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</si>
  <si>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</si>
  <si>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</si>
  <si>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</si>
  <si>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</si>
  <si>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</si>
  <si>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</si>
  <si>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</si>
  <si>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</si>
  <si>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</si>
  <si>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</si>
  <si>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</si>
  <si>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</si>
  <si>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</si>
  <si>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</si>
  <si>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</si>
  <si>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</si>
  <si>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</si>
  <si>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</si>
  <si>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</si>
  <si>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</si>
  <si>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</si>
  <si>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</si>
  <si>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</si>
  <si>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</si>
  <si>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</si>
  <si>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</si>
  <si>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</si>
  <si>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</si>
  <si>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</si>
  <si>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</si>
  <si>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</si>
  <si>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</si>
  <si>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</si>
  <si>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</si>
  <si>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</si>
  <si>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</si>
  <si>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</si>
  <si>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</si>
  <si>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</si>
  <si>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</si>
  <si>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</si>
  <si>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</si>
  <si>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</si>
  <si>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</si>
  <si>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</si>
  <si>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</si>
  <si>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</si>
  <si>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</si>
  <si>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</si>
  <si>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</si>
  <si>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</si>
  <si>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</si>
  <si>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</si>
  <si>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</si>
  <si>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</si>
  <si>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</si>
  <si>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</si>
  <si>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</si>
  <si>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</si>
  <si>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</si>
  <si>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</si>
  <si>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</si>
  <si>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</si>
  <si>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</si>
  <si>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</si>
  <si>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</si>
  <si>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</si>
  <si>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</si>
  <si>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</si>
  <si>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</si>
  <si>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</si>
  <si>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</si>
  <si>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</si>
  <si>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</si>
  <si>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</si>
  <si>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</si>
  <si>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</si>
  <si>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</si>
  <si>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</si>
  <si>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</si>
  <si>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</si>
  <si>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</si>
  <si>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</si>
  <si>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</si>
  <si>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</si>
  <si>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</si>
  <si>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</si>
  <si>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</si>
  <si>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</si>
  <si>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</si>
  <si>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</si>
  <si>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</si>
  <si>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</si>
  <si>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</si>
  <si>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</si>
  <si>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</si>
  <si>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</si>
  <si>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</si>
  <si>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</si>
  <si>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</si>
  <si>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</si>
  <si>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</si>
  <si>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</si>
  <si>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</si>
  <si>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</si>
  <si>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</si>
  <si>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</si>
  <si>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</si>
  <si>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</si>
  <si>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</si>
  <si>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</si>
  <si>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</si>
  <si>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</si>
  <si>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</si>
  <si>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</si>
  <si>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</si>
  <si>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</si>
  <si>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</si>
  <si>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</si>
  <si>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</si>
  <si>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</si>
  <si>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</si>
  <si>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</si>
  <si>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</si>
  <si>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</si>
  <si>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</si>
  <si>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</si>
  <si>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</si>
  <si>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</si>
  <si>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</si>
  <si>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</si>
  <si>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</si>
  <si>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</si>
  <si>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</si>
  <si>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</si>
  <si>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</si>
  <si>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</si>
  <si>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</si>
  <si>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</si>
  <si>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</si>
  <si>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</si>
  <si>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</si>
  <si>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</si>
  <si>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</si>
  <si>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</si>
  <si>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</si>
  <si>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</si>
  <si>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</si>
  <si>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</si>
  <si>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</si>
  <si>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</si>
  <si>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</si>
  <si>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</si>
  <si>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</si>
  <si>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</si>
  <si>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</si>
  <si>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</si>
  <si>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</si>
  <si>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</si>
  <si>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</si>
  <si>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</si>
  <si>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</si>
  <si>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</si>
  <si>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</si>
  <si>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</si>
  <si>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</si>
  <si>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</si>
  <si>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</si>
  <si>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</si>
  <si>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</si>
  <si>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</si>
  <si>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</si>
  <si>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</si>
  <si>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</si>
  <si>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</si>
  <si>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</si>
  <si>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</si>
  <si>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</si>
  <si>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</si>
  <si>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</si>
  <si>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</si>
  <si>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</si>
  <si>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</si>
  <si>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</si>
  <si>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</si>
  <si>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</si>
  <si>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</si>
  <si>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</si>
  <si>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</si>
  <si>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</si>
  <si>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</si>
  <si>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</si>
  <si>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</si>
  <si>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</si>
  <si>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</si>
  <si>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</si>
  <si>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</si>
  <si>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</si>
  <si>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</si>
  <si>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</si>
  <si>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</si>
  <si>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</si>
  <si>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</si>
  <si>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</si>
  <si>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</si>
  <si>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</si>
  <si>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</si>
  <si>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</si>
  <si>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</si>
  <si>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</si>
  <si>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</si>
  <si>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</si>
  <si>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</si>
  <si>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</si>
  <si>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</si>
  <si>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</si>
  <si>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</si>
  <si>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</si>
  <si>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</si>
  <si>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</si>
  <si>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</si>
  <si>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</si>
  <si>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</si>
  <si>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</si>
  <si>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</si>
  <si>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</si>
  <si>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</si>
  <si>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</si>
  <si>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</si>
  <si>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</si>
  <si>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</si>
  <si>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</si>
  <si>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</si>
  <si>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</si>
  <si>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</si>
  <si>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</si>
  <si>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</si>
  <si>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</si>
  <si>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</si>
  <si>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</si>
  <si>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</si>
  <si>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</si>
  <si>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</si>
  <si>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</si>
  <si>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</si>
  <si>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</si>
  <si>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</si>
  <si>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</si>
  <si>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</si>
  <si>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</si>
  <si>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</si>
  <si>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</si>
  <si>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</si>
  <si>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</si>
  <si>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</si>
  <si>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</si>
  <si>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</si>
  <si>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</si>
  <si>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</si>
  <si>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</si>
  <si>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</si>
  <si>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</si>
  <si>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</si>
  <si>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</si>
  <si>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</si>
  <si>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</si>
  <si>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</si>
  <si>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</si>
  <si>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</si>
  <si>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</si>
  <si>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</si>
  <si>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</si>
  <si>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</si>
  <si>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</si>
  <si>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</si>
  <si>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</si>
  <si>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</si>
  <si>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</si>
  <si>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</si>
  <si>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</si>
  <si>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</si>
  <si>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</si>
  <si>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</si>
  <si>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</si>
  <si>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</si>
  <si>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</si>
  <si>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</si>
  <si>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</si>
  <si>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</si>
  <si>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</si>
  <si>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</si>
  <si>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</si>
  <si>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</si>
  <si>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</si>
  <si>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</si>
  <si>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</si>
  <si>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</si>
  <si>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</si>
  <si>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</si>
  <si>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</si>
  <si>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</si>
  <si>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</si>
  <si>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</si>
  <si>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</si>
  <si>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</si>
  <si>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</si>
  <si>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</si>
  <si>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</si>
  <si>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</si>
  <si>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</si>
  <si>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</si>
  <si>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</si>
  <si>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</si>
  <si>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</si>
  <si>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</si>
  <si>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</si>
  <si>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</si>
  <si>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</si>
  <si>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</si>
  <si>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</si>
  <si>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</si>
  <si>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</si>
  <si>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</si>
  <si>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</si>
  <si>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</si>
  <si>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</si>
  <si>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</si>
  <si>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</si>
  <si>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</si>
  <si>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</si>
  <si>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</si>
  <si>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</si>
  <si>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</si>
  <si>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</si>
  <si>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</si>
  <si>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</si>
  <si>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</si>
  <si>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</si>
  <si>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</si>
  <si>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</si>
  <si>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</si>
  <si>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</si>
  <si>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</si>
  <si>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</si>
  <si>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</si>
  <si>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</si>
  <si>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</si>
  <si>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</si>
  <si>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</si>
  <si>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</si>
  <si>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</si>
  <si>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</si>
  <si>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</si>
  <si>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</si>
  <si>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</si>
  <si>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</si>
  <si>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</si>
  <si>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</si>
  <si>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</si>
  <si>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</si>
  <si>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</si>
  <si>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</si>
  <si>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</si>
  <si>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</si>
  <si>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</si>
  <si>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</si>
  <si>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</si>
  <si>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</si>
  <si>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</si>
  <si>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</si>
  <si>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</si>
  <si>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</si>
  <si>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</si>
  <si>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</si>
  <si>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</si>
  <si>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</si>
  <si>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</si>
  <si>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</si>
  <si>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</si>
  <si>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</si>
  <si>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</si>
  <si>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</si>
  <si>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</si>
  <si>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</si>
  <si>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</si>
  <si>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</si>
  <si>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</si>
  <si>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</si>
  <si>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</si>
  <si>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</si>
  <si>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</si>
  <si>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</si>
  <si>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</si>
  <si>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</si>
  <si>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</si>
  <si>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</si>
  <si>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</si>
  <si>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</si>
  <si>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</si>
  <si>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</si>
  <si>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</si>
  <si>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</si>
  <si>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</si>
  <si>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</si>
  <si>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</si>
  <si>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</si>
  <si>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</si>
  <si>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</si>
  <si>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</si>
  <si>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</si>
  <si>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</si>
  <si>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</si>
  <si>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</si>
  <si>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</si>
  <si>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</si>
  <si>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</si>
  <si>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</si>
  <si>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</si>
  <si>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</si>
  <si>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</si>
  <si>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</si>
  <si>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</si>
  <si>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</si>
  <si>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</si>
  <si>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</si>
  <si>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</si>
  <si>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</si>
  <si>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</si>
  <si>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</si>
  <si>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</si>
  <si>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</si>
  <si>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</si>
  <si>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</si>
  <si>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</si>
  <si>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</si>
  <si>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</si>
  <si>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</si>
  <si>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</si>
  <si>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</si>
  <si>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</si>
  <si>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</si>
  <si>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</si>
  <si>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</si>
  <si>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</si>
  <si>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</si>
  <si>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</si>
  <si>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</si>
  <si>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</si>
  <si>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</si>
  <si>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</si>
  <si>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</si>
  <si>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</si>
  <si>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</si>
  <si>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</si>
  <si>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</si>
  <si>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</si>
  <si>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</si>
  <si>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</si>
  <si>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</si>
  <si>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</si>
  <si>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</si>
  <si>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</si>
  <si>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</si>
  <si>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</si>
  <si>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</si>
  <si>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</si>
  <si>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</si>
  <si>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</si>
  <si>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</si>
  <si>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</si>
  <si>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</si>
  <si>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</si>
  <si>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</si>
  <si>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</si>
  <si>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</si>
  <si>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</si>
  <si>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</si>
  <si>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</si>
  <si>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</si>
  <si>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</si>
  <si>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</si>
  <si>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</si>
  <si>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</si>
  <si>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</si>
  <si>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</si>
  <si>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</si>
  <si>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</si>
  <si>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</si>
  <si>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</si>
  <si>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</si>
  <si>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</si>
  <si>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</si>
  <si>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</si>
  <si>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</si>
  <si>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</si>
  <si>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</si>
  <si>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</si>
  <si>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</si>
  <si>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</si>
  <si>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</si>
  <si>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</si>
  <si>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</si>
  <si>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</si>
  <si>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</si>
  <si>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</si>
  <si>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</si>
  <si>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</si>
  <si>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</si>
  <si>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</si>
  <si>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</si>
  <si>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</si>
  <si>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</si>
  <si>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</si>
  <si>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</si>
  <si>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</si>
  <si>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</si>
  <si>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</si>
  <si>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</si>
  <si>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</si>
  <si>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</si>
  <si>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</si>
  <si>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</si>
  <si>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</si>
  <si>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</si>
  <si>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</si>
  <si>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</si>
  <si>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</si>
  <si>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</si>
  <si>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</si>
  <si>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</si>
  <si>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</si>
  <si>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</si>
  <si>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</si>
  <si>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</si>
  <si>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</si>
  <si>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</si>
  <si>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</si>
  <si>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</si>
  <si>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</si>
  <si>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</si>
  <si>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</si>
  <si>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</si>
  <si>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</si>
  <si>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</si>
  <si>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</si>
  <si>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</si>
  <si>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</si>
  <si>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</si>
  <si>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</si>
  <si>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</si>
  <si>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</si>
  <si>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</si>
  <si>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</si>
  <si>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</si>
  <si>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</si>
  <si>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</si>
  <si>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</si>
  <si>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</si>
  <si>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</si>
  <si>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</si>
  <si>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</si>
  <si>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</si>
  <si>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</si>
  <si>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</si>
  <si>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</si>
  <si>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</si>
  <si>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</si>
  <si>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</si>
  <si>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</si>
  <si>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</si>
  <si>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</si>
  <si>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</si>
  <si>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</si>
  <si>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</si>
  <si>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</si>
  <si>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</si>
  <si>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</si>
  <si>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</si>
  <si>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</si>
  <si>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</si>
  <si>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</si>
  <si>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</si>
  <si>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</si>
  <si>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</si>
  <si>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</si>
  <si>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</si>
  <si>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</si>
  <si>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</si>
  <si>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</si>
  <si>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</si>
  <si>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</si>
  <si>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</si>
  <si>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</si>
  <si>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</si>
  <si>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</si>
  <si>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</si>
  <si>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</si>
  <si>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</si>
  <si>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</si>
  <si>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</si>
  <si>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</si>
  <si>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</si>
  <si>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</si>
  <si>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</si>
  <si>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</si>
  <si>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</si>
  <si>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</si>
  <si>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</si>
  <si>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</si>
  <si>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</si>
  <si>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</si>
  <si>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</si>
  <si>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</si>
  <si>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</si>
  <si>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</si>
  <si>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</si>
  <si>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</si>
  <si>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</si>
  <si>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</si>
  <si>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</si>
  <si>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</si>
  <si>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</si>
  <si>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</si>
  <si>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</si>
  <si>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</si>
  <si>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</si>
  <si>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</si>
  <si>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</si>
  <si>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</si>
  <si>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</si>
  <si>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</si>
  <si>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</si>
  <si>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</si>
  <si>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</si>
  <si>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</si>
  <si>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</si>
  <si>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</si>
  <si>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</si>
  <si>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</si>
  <si>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</si>
  <si>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</si>
  <si>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</si>
  <si>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</si>
  <si>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</si>
  <si>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</si>
  <si>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</si>
  <si>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</si>
  <si>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</si>
  <si>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</si>
  <si>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</si>
  <si>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</si>
  <si>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</si>
  <si>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</si>
  <si>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</si>
  <si>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</si>
  <si>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</si>
  <si>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</si>
  <si>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</si>
  <si>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</si>
  <si>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</si>
  <si>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</si>
  <si>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</si>
  <si>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</si>
  <si>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</si>
  <si>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</si>
  <si>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</si>
  <si>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</si>
  <si>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</si>
  <si>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</si>
  <si>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</si>
  <si>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</si>
  <si>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</si>
  <si>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</si>
  <si>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</si>
  <si>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</si>
  <si>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</si>
  <si>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</si>
  <si>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</si>
  <si>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</si>
  <si>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</si>
  <si>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</si>
  <si>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</si>
  <si>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</si>
  <si>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</si>
  <si>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</si>
  <si>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</si>
  <si>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</si>
  <si>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</si>
  <si>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</si>
  <si>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</si>
  <si>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</si>
  <si>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</si>
  <si>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</si>
  <si>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</si>
  <si>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</si>
  <si>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</si>
  <si>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</si>
  <si>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</si>
  <si>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</si>
  <si>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</si>
  <si>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</si>
  <si>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</si>
  <si>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</si>
  <si>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</si>
  <si>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</si>
  <si>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</si>
  <si>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</si>
  <si>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</si>
  <si>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</si>
  <si>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</si>
  <si>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</si>
  <si>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</si>
  <si>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</si>
  <si>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</si>
  <si>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</si>
  <si>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</si>
  <si>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</si>
  <si>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</si>
  <si>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</si>
  <si>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</si>
  <si>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</si>
  <si>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</si>
  <si>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</si>
  <si>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</si>
  <si>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</si>
  <si>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</si>
  <si>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</si>
  <si>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</si>
  <si>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</si>
  <si>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</si>
  <si>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</si>
  <si>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</si>
  <si>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</si>
  <si>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</si>
  <si>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</si>
  <si>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</si>
  <si>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</si>
  <si>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</si>
  <si>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</si>
  <si>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</si>
  <si>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</si>
  <si>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</si>
  <si>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</si>
  <si>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</si>
  <si>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</si>
  <si>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</si>
  <si>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</si>
  <si>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</si>
  <si>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</si>
  <si>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</si>
  <si>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</si>
  <si>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</si>
  <si>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</si>
  <si>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</si>
  <si>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</si>
  <si>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</si>
  <si>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</si>
  <si>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</si>
  <si>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</si>
  <si>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</si>
  <si>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</si>
  <si>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</si>
  <si>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</si>
  <si>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</si>
  <si>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</si>
  <si>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</si>
  <si>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</si>
  <si>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</si>
  <si>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</si>
  <si>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</si>
  <si>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</si>
  <si>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</si>
  <si>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</si>
  <si>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</si>
  <si>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</si>
  <si>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</si>
  <si>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</si>
  <si>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</si>
  <si>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</si>
  <si>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</si>
  <si>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</si>
  <si>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</si>
  <si>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</si>
  <si>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</si>
  <si>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</si>
  <si>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</si>
  <si>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</si>
  <si>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</si>
  <si>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</si>
  <si>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</si>
  <si>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</si>
  <si>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</si>
  <si>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</si>
  <si>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</si>
  <si>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</si>
  <si>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</si>
  <si>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</si>
  <si>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</si>
  <si>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</si>
  <si>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</si>
  <si>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</si>
  <si>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</si>
  <si>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</si>
  <si>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</si>
  <si>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</si>
  <si>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</si>
  <si>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</si>
  <si>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</si>
  <si>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</si>
  <si>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</si>
  <si>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</si>
  <si>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</si>
  <si>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</si>
  <si>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</si>
  <si>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</si>
  <si>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</si>
  <si>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</si>
  <si>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</si>
  <si>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</si>
  <si>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</si>
  <si>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</si>
  <si>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</si>
  <si>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</si>
  <si>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</si>
  <si>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</si>
  <si>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</si>
  <si>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</si>
  <si>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</si>
  <si>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</si>
  <si>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</si>
  <si>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</si>
  <si>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</si>
  <si>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</si>
  <si>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</si>
  <si>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</si>
  <si>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</si>
  <si>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</si>
  <si>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</si>
  <si>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</si>
  <si>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</si>
  <si>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</si>
  <si>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</si>
  <si>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</si>
  <si>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</si>
  <si>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</si>
  <si>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</si>
  <si>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</si>
  <si>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</si>
  <si>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</si>
  <si>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</si>
  <si>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</si>
  <si>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</si>
  <si>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</si>
  <si>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</si>
  <si>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</si>
  <si>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</si>
  <si>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</si>
  <si>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</si>
  <si>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</si>
  <si>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</si>
  <si>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</si>
  <si>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</si>
  <si>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</si>
  <si>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</si>
  <si>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</si>
  <si>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</si>
  <si>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</si>
  <si>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</si>
  <si>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</si>
  <si>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</si>
  <si>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</si>
  <si>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</si>
  <si>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</si>
  <si>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</si>
  <si>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</si>
  <si>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</si>
  <si>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</si>
  <si>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</si>
  <si>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</si>
  <si>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</si>
  <si>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</si>
  <si>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</si>
  <si>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</si>
  <si>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</si>
  <si>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</si>
  <si>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</si>
  <si>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</si>
  <si>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</si>
  <si>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</si>
  <si>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</si>
  <si>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</si>
  <si>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</si>
  <si>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</si>
  <si>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</si>
  <si>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</si>
  <si>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</si>
  <si>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</si>
  <si>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</si>
  <si>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</si>
  <si>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</si>
  <si>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</si>
  <si>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</si>
  <si>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</si>
  <si>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</si>
  <si>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</si>
  <si>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</si>
  <si>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</si>
  <si>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</si>
  <si>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</si>
  <si>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</si>
  <si>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</si>
  <si>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</si>
  <si>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</si>
  <si>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</si>
  <si>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</si>
  <si>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</si>
  <si>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</si>
  <si>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</si>
  <si>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</si>
  <si>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</si>
  <si>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</si>
  <si>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</si>
  <si>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</si>
  <si>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</si>
  <si>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</si>
  <si>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</si>
  <si>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</si>
  <si>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</si>
  <si>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</si>
  <si>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</si>
  <si>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</si>
  <si>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</si>
  <si>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</si>
  <si>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</si>
  <si>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</si>
  <si>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</si>
  <si>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</si>
  <si>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</si>
  <si>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</si>
  <si>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</si>
  <si>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</si>
  <si>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</si>
  <si>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</si>
  <si>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</si>
  <si>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</si>
  <si>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</si>
  <si>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</si>
  <si>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</si>
  <si>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</si>
  <si>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</si>
  <si>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</si>
  <si>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</si>
  <si>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</si>
  <si>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</si>
  <si>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</si>
  <si>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</si>
  <si>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</si>
  <si>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</si>
  <si>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</si>
  <si>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</si>
  <si>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</si>
  <si>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</si>
  <si>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</si>
  <si>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</si>
  <si>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</si>
  <si>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</si>
  <si>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</si>
  <si>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</si>
  <si>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</si>
  <si>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</si>
  <si>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</si>
  <si>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</si>
  <si>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</si>
  <si>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</si>
  <si>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</si>
  <si>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</si>
  <si>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</si>
  <si>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</si>
  <si>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</si>
  <si>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</si>
  <si>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</si>
  <si>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</si>
  <si>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</si>
  <si>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</si>
  <si>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</si>
  <si>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</si>
  <si>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</si>
  <si>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</si>
  <si>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</si>
  <si>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</si>
  <si>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</si>
  <si>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</si>
  <si>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</si>
  <si>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</si>
  <si>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</si>
  <si>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</si>
  <si>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</si>
  <si>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</si>
  <si>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</si>
  <si>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</si>
  <si>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</si>
  <si>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</si>
  <si>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</si>
  <si>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</si>
  <si>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</si>
  <si>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</si>
  <si>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</si>
  <si>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</si>
  <si>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</si>
  <si>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</si>
  <si>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</si>
  <si>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</si>
  <si>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</si>
  <si>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</si>
  <si>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</si>
  <si>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</si>
  <si>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</si>
  <si>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</si>
  <si>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</si>
  <si>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</si>
  <si>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</si>
  <si>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</si>
  <si>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</si>
  <si>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</si>
  <si>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</si>
  <si>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</si>
  <si>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</si>
  <si>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</si>
  <si>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</si>
  <si>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</si>
  <si>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</si>
  <si>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</si>
  <si>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</si>
  <si>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</si>
  <si>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</si>
  <si>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</si>
  <si>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</si>
  <si>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</si>
  <si>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</si>
  <si>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</si>
  <si>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</si>
  <si>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</si>
  <si>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</si>
  <si>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</si>
  <si>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</si>
  <si>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</si>
  <si>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</si>
  <si>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</si>
  <si>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</si>
  <si>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</si>
  <si>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</si>
  <si>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</si>
  <si>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</si>
  <si>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</si>
  <si>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</si>
  <si>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</si>
  <si>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</si>
  <si>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</si>
  <si>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</si>
  <si>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</si>
  <si>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</si>
  <si>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</si>
  <si>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</si>
  <si>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</si>
  <si>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</si>
  <si>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</si>
  <si>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</si>
  <si>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</si>
  <si>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</si>
  <si>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</si>
  <si>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</si>
  <si>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</si>
  <si>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</si>
  <si>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</si>
  <si>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</si>
  <si>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</si>
  <si>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</si>
  <si>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</si>
  <si>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</si>
  <si>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</si>
  <si>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</si>
  <si>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</si>
  <si>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</si>
  <si>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</si>
  <si>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</si>
  <si>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</si>
  <si>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</si>
  <si>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</si>
  <si>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</si>
  <si>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</si>
  <si>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</si>
  <si>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</si>
  <si>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</si>
  <si>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</si>
  <si>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</si>
  <si>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</si>
  <si>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</si>
  <si>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</si>
  <si>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</si>
  <si>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</si>
  <si>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</si>
  <si>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</si>
  <si>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</si>
  <si>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</si>
  <si>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</si>
  <si>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</si>
  <si>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</si>
  <si>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</si>
  <si>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</si>
  <si>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</si>
  <si>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</si>
  <si>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</si>
  <si>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</si>
  <si>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</si>
  <si>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</si>
  <si>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</si>
  <si>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</si>
  <si>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</si>
  <si>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</si>
  <si>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</si>
  <si>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</si>
  <si>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</si>
  <si>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</si>
  <si>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</si>
  <si>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</si>
  <si>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</si>
  <si>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</si>
  <si>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</si>
  <si>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</si>
  <si>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</si>
  <si>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</si>
  <si>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</si>
  <si>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</si>
  <si>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</si>
  <si>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</si>
  <si>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</si>
  <si>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</si>
  <si>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</si>
  <si>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</si>
  <si>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</si>
  <si>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</si>
  <si>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</si>
  <si>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</si>
  <si>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</si>
  <si>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</si>
  <si>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</si>
  <si>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</si>
  <si>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</si>
  <si>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</si>
  <si>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</si>
  <si>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</si>
  <si>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</si>
  <si>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</si>
  <si>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</si>
  <si>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</si>
  <si>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</si>
  <si>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</si>
  <si>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</si>
  <si>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</si>
  <si>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</si>
  <si>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</si>
  <si>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</si>
  <si>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</si>
  <si>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</si>
  <si>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</si>
  <si>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</si>
  <si>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</si>
  <si>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</si>
  <si>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</si>
  <si>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</si>
  <si>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</si>
  <si>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</si>
  <si>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</si>
  <si>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</si>
  <si>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</si>
  <si>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</si>
  <si>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</si>
  <si>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</si>
  <si>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</si>
  <si>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</si>
  <si>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</si>
  <si>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</si>
  <si>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</si>
  <si>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</si>
  <si>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</si>
  <si>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</si>
  <si>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</si>
  <si>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</si>
  <si>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</si>
  <si>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</si>
  <si>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</si>
  <si>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</si>
  <si>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</si>
  <si>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</si>
  <si>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</si>
  <si>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</si>
  <si>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</si>
  <si>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</si>
  <si>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</si>
  <si>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</si>
  <si>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</si>
  <si>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</si>
  <si>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</si>
  <si>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</si>
  <si>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</si>
  <si>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</si>
  <si>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</si>
  <si>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</si>
  <si>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</si>
  <si>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</si>
  <si>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</si>
  <si>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</si>
  <si>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</si>
  <si>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</si>
  <si>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</si>
  <si>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</si>
  <si>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</si>
  <si>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</si>
  <si>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</si>
  <si>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</si>
  <si>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</si>
  <si>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</si>
  <si>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</si>
  <si>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</si>
  <si>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</si>
  <si>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</si>
  <si>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</si>
  <si>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</si>
  <si>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</si>
  <si>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</si>
  <si>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</si>
  <si>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</si>
  <si>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</si>
  <si>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</si>
  <si>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</si>
  <si>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</si>
  <si>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</si>
  <si>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</si>
  <si>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</si>
  <si>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</si>
  <si>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</si>
  <si>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</si>
  <si>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</si>
  <si>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</si>
  <si>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</si>
  <si>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</si>
  <si>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</si>
  <si>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</si>
  <si>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</si>
  <si>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</si>
  <si>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</si>
  <si>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</si>
  <si>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</si>
  <si>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</si>
  <si>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</si>
  <si>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</si>
  <si>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</si>
  <si>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</si>
  <si>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</si>
  <si>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</si>
  <si>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</si>
  <si>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</si>
  <si>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</si>
  <si>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</si>
  <si>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</si>
  <si>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</si>
  <si>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</si>
  <si>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</si>
  <si>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</si>
  <si>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</si>
  <si>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</si>
  <si>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</si>
  <si>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</si>
  <si>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</si>
  <si>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</si>
  <si>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</si>
  <si>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</si>
  <si>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</si>
  <si>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</si>
  <si>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</si>
  <si>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</si>
  <si>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</si>
  <si>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</si>
  <si>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</si>
  <si>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</si>
  <si>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</si>
  <si>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</si>
  <si>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</si>
  <si>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</si>
  <si>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</si>
  <si>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</si>
  <si>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</si>
  <si>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</si>
  <si>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</si>
  <si>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</si>
  <si>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</si>
  <si>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</si>
  <si>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</si>
  <si>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</si>
  <si>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</si>
  <si>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</si>
  <si>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</si>
  <si>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</si>
  <si>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</si>
  <si>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</si>
  <si>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</si>
  <si>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</si>
  <si>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</si>
  <si>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</si>
  <si>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</si>
  <si>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</si>
  <si>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</si>
  <si>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</si>
  <si>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</si>
  <si>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</si>
  <si>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</si>
  <si>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</si>
  <si>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</si>
  <si>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</si>
  <si>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</si>
  <si>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</si>
  <si>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</si>
  <si>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</si>
  <si>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</si>
  <si>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</si>
  <si>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</si>
  <si>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</si>
  <si>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</si>
  <si>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</si>
  <si>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</si>
  <si>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</si>
  <si>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</si>
  <si>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</si>
  <si>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</si>
  <si>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</si>
  <si>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</si>
  <si>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</si>
  <si>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</si>
  <si>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</si>
  <si>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</si>
  <si>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</si>
  <si>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</si>
  <si>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</si>
  <si>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</si>
  <si>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</si>
  <si>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</si>
  <si>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</si>
  <si>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</si>
  <si>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</si>
  <si>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</si>
  <si>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</si>
  <si>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</si>
  <si>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</si>
  <si>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</si>
  <si>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</si>
  <si>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</si>
  <si>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</si>
  <si>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</si>
  <si>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</si>
  <si>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</si>
  <si>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</si>
  <si>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</si>
  <si>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</si>
  <si>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</si>
  <si>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</si>
  <si>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</si>
  <si>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</si>
  <si>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</si>
  <si>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</si>
  <si>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</si>
  <si>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</si>
  <si>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</si>
  <si>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</si>
  <si>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</si>
  <si>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</si>
  <si>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</si>
  <si>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</si>
  <si>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</si>
  <si>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</si>
  <si>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</si>
  <si>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</si>
  <si>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</si>
  <si>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</si>
  <si>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</si>
  <si>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</si>
  <si>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</si>
  <si>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</si>
  <si>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</si>
  <si>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</si>
  <si>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</si>
  <si>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</si>
  <si>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</si>
  <si>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</si>
  <si>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</si>
  <si>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</si>
  <si>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</si>
  <si>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</si>
  <si>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</si>
  <si>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</si>
  <si>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</si>
  <si>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</si>
  <si>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</si>
  <si>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</si>
  <si>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</si>
  <si>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</si>
  <si>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</si>
  <si>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</si>
  <si>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</si>
  <si>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</si>
  <si>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</si>
  <si>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</si>
  <si>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</si>
  <si>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</si>
  <si>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</si>
  <si>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</si>
  <si>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</si>
  <si>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</si>
  <si>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</si>
  <si>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</si>
  <si>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</si>
  <si>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</si>
  <si>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</si>
  <si>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</si>
  <si>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</si>
  <si>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</si>
  <si>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</si>
  <si>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</si>
  <si>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</si>
  <si>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</si>
  <si>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</si>
  <si>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</si>
  <si>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</si>
  <si>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</si>
  <si>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</si>
  <si>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</si>
  <si>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</si>
  <si>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</si>
  <si>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</si>
  <si>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</si>
  <si>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</si>
  <si>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</si>
  <si>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</si>
  <si>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</si>
  <si>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</si>
  <si>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</si>
  <si>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</si>
  <si>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</si>
  <si>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</si>
  <si>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</si>
  <si>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</si>
  <si>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</si>
  <si>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</si>
  <si>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</si>
  <si>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</si>
  <si>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</si>
  <si>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</si>
  <si>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</si>
  <si>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</si>
  <si>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</si>
  <si>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</si>
  <si>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</si>
  <si>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</si>
  <si>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</si>
  <si>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</si>
  <si>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</si>
  <si>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</si>
  <si>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</si>
  <si>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</si>
  <si>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</si>
  <si>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</si>
  <si>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</si>
  <si>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</si>
  <si>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</si>
  <si>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</si>
  <si>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</si>
  <si>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</si>
  <si>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</si>
  <si>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</si>
  <si>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</si>
  <si>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</si>
  <si>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</si>
  <si>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</si>
  <si>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</si>
  <si>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</si>
  <si>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</si>
  <si>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</si>
  <si>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</si>
  <si>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</si>
  <si>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</si>
  <si>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</si>
  <si>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</si>
  <si>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</si>
  <si>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</si>
  <si>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</si>
  <si>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</si>
  <si>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</si>
  <si>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</si>
  <si>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</si>
  <si>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</si>
  <si>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</si>
  <si>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</si>
  <si>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</si>
  <si>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</si>
  <si>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</si>
  <si>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</si>
  <si>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</si>
  <si>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</si>
  <si>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</si>
  <si>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</si>
  <si>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</si>
  <si>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</si>
  <si>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</si>
  <si>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</si>
  <si>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</si>
  <si>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</si>
  <si>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</si>
  <si>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</si>
  <si>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</si>
  <si>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</si>
  <si>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</si>
  <si>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</si>
  <si>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</si>
  <si>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</si>
  <si>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</si>
  <si>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</si>
  <si>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</si>
  <si>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</si>
  <si>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</si>
  <si>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</si>
  <si>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</si>
  <si>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</si>
  <si>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</si>
  <si>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</si>
  <si>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</si>
  <si>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</si>
  <si>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</si>
  <si>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</si>
  <si>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</si>
  <si>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</si>
  <si>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</si>
  <si>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</si>
  <si>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</si>
  <si>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</si>
  <si>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</si>
  <si>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</si>
  <si>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</si>
  <si>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</si>
  <si>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</si>
  <si>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</si>
  <si>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</si>
  <si>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</si>
  <si>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</si>
  <si>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</si>
  <si>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</si>
  <si>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</si>
  <si>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</si>
  <si>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</si>
  <si>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</si>
  <si>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</si>
  <si>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</si>
  <si>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</si>
  <si>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</si>
  <si>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</si>
  <si>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</si>
  <si>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</si>
  <si>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</si>
  <si>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</si>
  <si>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</si>
  <si>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</si>
  <si>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</si>
  <si>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</si>
  <si>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</si>
  <si>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</si>
  <si>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</si>
  <si>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</si>
  <si>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</si>
  <si>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</si>
  <si>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</si>
  <si>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</si>
  <si>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</si>
  <si>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</si>
  <si>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</si>
  <si>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</si>
  <si>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</si>
  <si>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</si>
  <si>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</si>
  <si>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</si>
  <si>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</si>
  <si>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</si>
  <si>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</si>
  <si>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</si>
  <si>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</si>
  <si>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</si>
  <si>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</si>
  <si>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</si>
  <si>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</si>
  <si>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</si>
  <si>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</si>
  <si>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</si>
  <si>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</si>
  <si>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</si>
  <si>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</si>
  <si>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</si>
  <si>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</si>
  <si>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</si>
  <si>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</si>
  <si>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</si>
  <si>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</si>
  <si>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</si>
  <si>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</si>
  <si>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</si>
  <si>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</si>
  <si>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</si>
  <si>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</si>
  <si>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</si>
  <si>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</si>
  <si>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</si>
  <si>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</si>
  <si>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</si>
  <si>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</si>
  <si>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</si>
  <si>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</si>
  <si>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</si>
  <si>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</si>
  <si>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</si>
  <si>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</si>
  <si>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</si>
  <si>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</si>
  <si>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</si>
  <si>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</si>
  <si>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</si>
  <si>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</si>
  <si>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</si>
  <si>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</si>
  <si>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</si>
  <si>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</si>
  <si>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</si>
  <si>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</si>
  <si>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</si>
  <si>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</si>
  <si>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</si>
  <si>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</si>
  <si>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</si>
  <si>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</si>
  <si>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</si>
  <si>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</si>
  <si>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</si>
  <si>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</si>
  <si>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</si>
  <si>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</si>
  <si>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</si>
  <si>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</si>
  <si>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</si>
  <si>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</si>
  <si>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</si>
  <si>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</si>
  <si>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</si>
  <si>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</si>
  <si>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</si>
  <si>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</si>
  <si>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</si>
  <si>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</si>
  <si>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</si>
  <si>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</si>
  <si>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</si>
  <si>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</si>
  <si>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</si>
  <si>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</si>
  <si>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</si>
  <si>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</si>
  <si>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</si>
  <si>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</si>
  <si>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</si>
  <si>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</si>
  <si>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</si>
  <si>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</si>
  <si>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</si>
  <si>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</si>
  <si>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</si>
  <si>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</si>
  <si>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</si>
  <si>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</si>
  <si>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</si>
  <si>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</si>
  <si>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</si>
  <si>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</si>
  <si>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</si>
  <si>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</si>
  <si>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</si>
  <si>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</si>
  <si>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</si>
  <si>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</si>
  <si>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</si>
  <si>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</si>
  <si>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</si>
  <si>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</si>
  <si>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</si>
  <si>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</si>
  <si>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</si>
  <si>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</si>
  <si>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</si>
  <si>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</si>
  <si>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</si>
  <si>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</si>
  <si>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</si>
  <si>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</si>
  <si>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</si>
  <si>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</si>
  <si>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</si>
  <si>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</si>
  <si>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</si>
  <si>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</si>
  <si>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</si>
  <si>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</si>
  <si>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</si>
  <si>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</si>
  <si>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</si>
  <si>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</si>
  <si>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</si>
  <si>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</si>
  <si>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</si>
  <si>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</si>
  <si>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</si>
  <si>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</si>
  <si>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</si>
  <si>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</si>
  <si>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</si>
  <si>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</si>
  <si>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</si>
  <si>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</si>
  <si>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</si>
  <si>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</si>
  <si>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</si>
  <si>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</si>
  <si>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</si>
  <si>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</si>
  <si>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</si>
  <si>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</si>
  <si>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</si>
  <si>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</si>
  <si>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</si>
  <si>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</si>
  <si>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</si>
  <si>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</si>
  <si>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</si>
  <si>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</si>
  <si>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</si>
  <si>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</si>
  <si>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</si>
  <si>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</si>
  <si>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</si>
  <si>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</si>
  <si>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</si>
  <si>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</si>
  <si>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</si>
  <si>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</si>
  <si>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</si>
  <si>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</si>
  <si>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</si>
  <si>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</si>
  <si>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</si>
  <si>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</si>
  <si>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</si>
  <si>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</si>
  <si>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</si>
  <si>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</si>
  <si>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</si>
  <si>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</si>
  <si>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</si>
  <si>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</si>
  <si>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</si>
  <si>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</si>
  <si>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</si>
  <si>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</si>
  <si>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</si>
  <si>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</si>
  <si>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</si>
  <si>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</si>
  <si>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</si>
  <si>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</si>
  <si>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</si>
  <si>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</si>
  <si>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</si>
  <si>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</si>
  <si>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</si>
  <si>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</si>
  <si>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</si>
  <si>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</si>
  <si>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</si>
  <si>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</si>
  <si>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</si>
  <si>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</si>
  <si>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</si>
  <si>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</si>
  <si>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</si>
  <si>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</si>
  <si>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</si>
  <si>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</si>
  <si>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</si>
  <si>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</si>
  <si>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</si>
  <si>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</si>
  <si>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</si>
  <si>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</si>
  <si>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</si>
  <si>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</si>
  <si>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</si>
  <si>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</si>
  <si>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</si>
  <si>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</si>
  <si>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</si>
  <si>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</si>
  <si>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</si>
  <si>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</si>
  <si>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</si>
  <si>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</si>
  <si>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</si>
  <si>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</si>
  <si>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</si>
  <si>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</si>
  <si>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</si>
  <si>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</si>
  <si>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</si>
  <si>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</si>
  <si>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</si>
  <si>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</si>
  <si>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</si>
  <si>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</si>
  <si>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</si>
  <si>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</si>
  <si>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</si>
  <si>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</si>
  <si>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</si>
  <si>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</si>
  <si>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</si>
  <si>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</si>
  <si>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</si>
  <si>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</si>
  <si>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</si>
  <si>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</si>
  <si>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</si>
  <si>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</si>
  <si>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</si>
  <si>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</si>
  <si>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</si>
  <si>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</si>
  <si>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</si>
  <si>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</si>
  <si>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</si>
  <si>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</si>
  <si>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</si>
  <si>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</si>
  <si>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</si>
  <si>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</si>
  <si>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</si>
  <si>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</si>
  <si>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</si>
  <si>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</si>
  <si>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</si>
  <si>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</si>
  <si>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</si>
  <si>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</si>
  <si>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</si>
  <si>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</si>
  <si>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</si>
  <si>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</si>
  <si>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</si>
  <si>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</si>
  <si>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</si>
  <si>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</si>
  <si>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</si>
  <si>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</si>
  <si>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</si>
  <si>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</si>
  <si>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</si>
  <si>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</si>
  <si>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</si>
  <si>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</si>
  <si>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</si>
  <si>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</si>
  <si>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</si>
  <si>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</si>
  <si>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</si>
  <si>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</si>
  <si>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</si>
  <si>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</si>
  <si>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</si>
  <si>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</si>
  <si>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</si>
  <si>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</si>
  <si>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</si>
  <si>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</si>
  <si>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</si>
  <si>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</si>
  <si>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</si>
  <si>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</si>
  <si>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</si>
  <si>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</si>
  <si>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</si>
  <si>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</si>
  <si>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</si>
  <si>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</si>
  <si>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</si>
  <si>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</si>
  <si>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</si>
  <si>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</si>
  <si>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</si>
  <si>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</si>
  <si>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</si>
  <si>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</si>
  <si>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</si>
  <si>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</si>
  <si>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</si>
  <si>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</si>
  <si>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</si>
  <si>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</si>
  <si>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</si>
  <si>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</si>
  <si>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</si>
  <si>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</si>
  <si>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</si>
  <si>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</si>
  <si>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</si>
  <si>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</si>
  <si>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</si>
  <si>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</si>
  <si>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</si>
  <si>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</si>
  <si>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</si>
  <si>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</si>
  <si>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</si>
  <si>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</si>
  <si>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</si>
  <si>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</si>
  <si>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</si>
  <si>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</si>
  <si>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</si>
  <si>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</si>
  <si>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</si>
  <si>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</si>
  <si>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</si>
  <si>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</si>
  <si>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</si>
  <si>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</si>
  <si>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</si>
  <si>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</si>
  <si>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</si>
  <si>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</si>
  <si>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</si>
  <si>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</si>
  <si>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</si>
  <si>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</si>
  <si>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</si>
  <si>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</si>
  <si>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</si>
  <si>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</si>
  <si>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</si>
  <si>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</si>
  <si>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</si>
  <si>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</si>
  <si>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</si>
  <si>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</si>
  <si>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</si>
  <si>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</si>
  <si>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</si>
  <si>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</si>
  <si>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</si>
  <si>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</si>
  <si>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</si>
  <si>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</si>
  <si>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</si>
  <si>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</si>
  <si>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</si>
  <si>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</si>
  <si>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</si>
  <si>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</si>
  <si>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</si>
  <si>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</si>
  <si>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</si>
  <si>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</si>
  <si>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</si>
  <si>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</si>
  <si>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</si>
  <si>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</si>
  <si>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</si>
  <si>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</si>
  <si>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</si>
  <si>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</si>
  <si>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</si>
  <si>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</si>
  <si>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</si>
  <si>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</si>
  <si>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</si>
  <si>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</si>
  <si>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</si>
  <si>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</si>
  <si>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</si>
  <si>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</si>
  <si>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</si>
  <si>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</si>
  <si>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</si>
  <si>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</si>
  <si>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</si>
  <si>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</si>
  <si>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</si>
  <si>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</si>
  <si>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</si>
  <si>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</si>
  <si>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</si>
  <si>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</si>
  <si>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</si>
  <si>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</si>
  <si>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</si>
  <si>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</si>
  <si>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</si>
  <si>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</si>
  <si>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</si>
  <si>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</si>
  <si>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</si>
  <si>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</si>
  <si>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</si>
  <si>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</si>
  <si>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</si>
  <si>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</si>
  <si>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</si>
  <si>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</si>
  <si>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</si>
  <si>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</si>
  <si>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</si>
  <si>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</si>
  <si>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</si>
  <si>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</si>
  <si>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</si>
  <si>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</si>
  <si>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</si>
  <si>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</si>
  <si>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</si>
  <si>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</si>
  <si>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</si>
  <si>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</si>
  <si>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</si>
  <si>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</si>
  <si>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</si>
  <si>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</si>
  <si>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</si>
  <si>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</si>
  <si>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</si>
  <si>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</si>
  <si>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</si>
  <si>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</si>
  <si>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</si>
  <si>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</si>
  <si>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</si>
  <si>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</si>
  <si>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</si>
  <si>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</si>
  <si>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</si>
  <si>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</si>
  <si>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</si>
  <si>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</si>
  <si>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</si>
  <si>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</si>
  <si>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</si>
  <si>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</si>
  <si>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</si>
  <si>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</si>
  <si>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</si>
  <si>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</si>
  <si>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</si>
  <si>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</si>
  <si>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</si>
  <si>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</si>
  <si>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</si>
  <si>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</si>
  <si>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</si>
  <si>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</si>
  <si>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</si>
  <si>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</si>
  <si>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</si>
  <si>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</si>
  <si>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</si>
  <si>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</si>
  <si>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</si>
  <si>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</si>
  <si>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</si>
  <si>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</si>
  <si>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</si>
  <si>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</si>
  <si>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</si>
  <si>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</si>
  <si>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</si>
  <si>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</si>
  <si>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</si>
  <si>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</si>
  <si>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</si>
  <si>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</si>
  <si>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</si>
  <si>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</si>
  <si>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</si>
  <si>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</si>
  <si>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</si>
  <si>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</si>
  <si>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</si>
  <si>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</si>
  <si>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</si>
  <si>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</si>
  <si>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</si>
  <si>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</si>
  <si>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</si>
  <si>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</si>
  <si>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</si>
  <si>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</si>
  <si>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</si>
  <si>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</si>
  <si>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</si>
  <si>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</si>
  <si>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</si>
  <si>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</si>
  <si>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</si>
  <si>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</si>
  <si>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</si>
  <si>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</si>
  <si>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</si>
  <si>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</si>
  <si>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</si>
  <si>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</si>
  <si>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</si>
  <si>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</si>
  <si>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</si>
  <si>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</si>
  <si>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</si>
  <si>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</si>
  <si>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</si>
  <si>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</si>
  <si>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</si>
  <si>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</si>
  <si>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</si>
  <si>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</si>
  <si>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</si>
  <si>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</si>
  <si>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</si>
  <si>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</si>
  <si>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</si>
  <si>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</si>
  <si>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</si>
  <si>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</si>
  <si>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</si>
  <si>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</si>
  <si>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</si>
  <si>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</si>
  <si>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</si>
  <si>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</si>
  <si>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</si>
  <si>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</si>
  <si>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</si>
  <si>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</si>
  <si>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</si>
  <si>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</si>
  <si>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</si>
  <si>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</si>
  <si>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</si>
  <si>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</si>
  <si>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</si>
  <si>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</si>
  <si>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</si>
  <si>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</si>
  <si>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</si>
  <si>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</si>
  <si>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</si>
  <si>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</si>
  <si>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</si>
  <si>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</si>
  <si>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</si>
  <si>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</si>
  <si>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</si>
  <si>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</si>
  <si>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</si>
  <si>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</si>
  <si>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</si>
  <si>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</si>
  <si>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</si>
  <si>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</si>
  <si>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</si>
  <si>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</si>
  <si>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</si>
  <si>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</si>
  <si>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</si>
  <si>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</si>
  <si>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</si>
  <si>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</si>
  <si>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</si>
  <si>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</si>
  <si>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</si>
  <si>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</si>
  <si>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</si>
  <si>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</si>
  <si>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</si>
  <si>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</si>
  <si>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</si>
  <si>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</si>
  <si>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</si>
  <si>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</si>
  <si>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</si>
  <si>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</si>
  <si>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</si>
  <si>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</si>
  <si>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</si>
  <si>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</si>
  <si>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</si>
  <si>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</si>
  <si>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</si>
  <si>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</si>
  <si>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</si>
  <si>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</si>
  <si>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</si>
  <si>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</si>
  <si>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</si>
  <si>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</si>
  <si>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</si>
  <si>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</si>
  <si>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</si>
  <si>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</si>
  <si>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</si>
  <si>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</si>
  <si>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</si>
  <si>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</si>
  <si>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</si>
  <si>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</si>
  <si>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</si>
  <si>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</si>
  <si>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</si>
  <si>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</si>
  <si>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</si>
  <si>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</si>
  <si>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</si>
  <si>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</si>
  <si>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</si>
  <si>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</si>
  <si>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</si>
  <si>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</si>
  <si>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</si>
  <si>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</si>
  <si>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</si>
  <si>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</si>
  <si>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</si>
  <si>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</si>
  <si>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</si>
  <si>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</si>
  <si>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</si>
  <si>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</si>
  <si>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</si>
  <si>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</si>
  <si>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</si>
  <si>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</si>
  <si>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</si>
  <si>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</si>
  <si>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</si>
  <si>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</si>
  <si>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</si>
  <si>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</si>
  <si>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</si>
  <si>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</si>
  <si>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</si>
  <si>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</si>
  <si>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</si>
  <si>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</si>
  <si>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</si>
  <si>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</si>
  <si>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</si>
  <si>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</si>
  <si>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</si>
  <si>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</si>
  <si>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</si>
  <si>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</si>
  <si>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</si>
  <si>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</si>
  <si>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</si>
  <si>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</si>
  <si>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</si>
  <si>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</si>
  <si>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</si>
  <si>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</si>
  <si>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</si>
  <si>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</si>
  <si>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</si>
  <si>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</si>
  <si>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</si>
  <si>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</si>
  <si>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</si>
  <si>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</si>
  <si>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</si>
  <si>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</si>
  <si>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</si>
  <si>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</si>
  <si>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</si>
  <si>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</si>
  <si>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</si>
  <si>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</si>
  <si>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</si>
  <si>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</si>
  <si>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</si>
  <si>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</si>
  <si>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</si>
  <si>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</si>
  <si>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</si>
  <si>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</si>
  <si>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</si>
  <si>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</si>
  <si>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</si>
  <si>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</si>
  <si>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</si>
  <si>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</si>
  <si>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</si>
  <si>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</si>
  <si>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</si>
  <si>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</si>
  <si>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</si>
  <si>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</si>
  <si>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</si>
  <si>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</si>
  <si>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</si>
  <si>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</si>
  <si>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</si>
  <si>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</si>
  <si>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</si>
  <si>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</si>
  <si>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</si>
  <si>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</si>
  <si>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</si>
  <si>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</si>
  <si>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</si>
  <si>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</si>
  <si>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</si>
  <si>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</si>
  <si>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</si>
  <si>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</si>
  <si>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</si>
  <si>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</si>
  <si>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</si>
  <si>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</si>
  <si>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</si>
  <si>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</si>
  <si>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</si>
  <si>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</si>
  <si>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</si>
  <si>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</si>
  <si>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</si>
  <si>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</si>
  <si>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</si>
  <si>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</si>
  <si>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</si>
  <si>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</si>
  <si>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</si>
  <si>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</si>
  <si>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</si>
  <si>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</si>
  <si>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</si>
  <si>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</si>
  <si>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</si>
  <si>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</si>
  <si>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</si>
  <si>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</si>
  <si>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</si>
  <si>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</si>
  <si>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</si>
  <si>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</si>
  <si>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</si>
  <si>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</si>
  <si>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</si>
  <si>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</si>
  <si>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</si>
  <si>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</si>
  <si>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</si>
  <si>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</si>
  <si>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</si>
  <si>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</si>
  <si>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</si>
  <si>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</si>
  <si>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</si>
  <si>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</si>
  <si>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</si>
  <si>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</si>
  <si>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</si>
  <si>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</si>
  <si>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</si>
  <si>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</si>
  <si>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</si>
  <si>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</si>
  <si>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</si>
  <si>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</si>
  <si>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</si>
  <si>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</si>
  <si>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</si>
  <si>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</si>
  <si>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</si>
  <si>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</si>
  <si>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</si>
  <si>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</si>
  <si>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</si>
  <si>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</si>
  <si>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</si>
  <si>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</si>
  <si>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</si>
  <si>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</si>
  <si>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</si>
  <si>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</si>
  <si>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</si>
  <si>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</si>
  <si>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</si>
  <si>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</si>
  <si>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</si>
  <si>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</si>
  <si>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</si>
  <si>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</si>
  <si>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</si>
  <si>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</si>
  <si>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</si>
  <si>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</si>
  <si>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</si>
  <si>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</si>
  <si>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</si>
  <si>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</si>
  <si>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</si>
  <si>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</si>
  <si>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</si>
  <si>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</si>
  <si>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</si>
  <si>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</si>
  <si>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</si>
  <si>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</si>
  <si>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</si>
  <si>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</si>
  <si>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</si>
  <si>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</si>
  <si>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</si>
  <si>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</si>
  <si>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</si>
  <si>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</si>
  <si>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</si>
  <si>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</si>
  <si>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</si>
  <si>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</si>
  <si>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</si>
  <si>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</si>
  <si>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</si>
  <si>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</si>
  <si>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</si>
  <si>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</si>
  <si>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</si>
  <si>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</si>
  <si>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</si>
  <si>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</si>
  <si>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</si>
  <si>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</si>
  <si>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</si>
  <si>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</si>
  <si>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</si>
  <si>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</si>
  <si>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</si>
  <si>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</si>
  <si>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</si>
  <si>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</si>
  <si>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</si>
  <si>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</si>
  <si>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</si>
  <si>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</si>
  <si>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</si>
  <si>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</si>
  <si>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</si>
  <si>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</si>
  <si>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</si>
  <si>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</si>
  <si>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</si>
  <si>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</si>
  <si>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</si>
  <si>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</si>
  <si>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</si>
  <si>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</si>
  <si>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</si>
  <si>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</si>
  <si>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</si>
  <si>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</si>
  <si>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</si>
  <si>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</si>
  <si>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</si>
  <si>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</si>
  <si>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</si>
  <si>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</si>
  <si>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</si>
  <si>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</si>
  <si>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</si>
  <si>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</si>
  <si>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</si>
  <si>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</si>
  <si>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</si>
  <si>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</si>
  <si>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</si>
  <si>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</si>
  <si>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</si>
  <si>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</si>
  <si>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</si>
  <si>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</si>
  <si>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</si>
  <si>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</si>
  <si>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</si>
  <si>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</si>
  <si>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</si>
  <si>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</si>
  <si>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</si>
  <si>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</si>
  <si>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</si>
  <si>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</si>
  <si>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</si>
  <si>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</si>
  <si>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</si>
  <si>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</si>
  <si>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</si>
  <si>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</si>
  <si>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</si>
  <si>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</si>
  <si>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</si>
  <si>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</si>
  <si>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</si>
  <si>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</si>
  <si>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</si>
  <si>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</si>
  <si>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</si>
  <si>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</si>
  <si>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</si>
  <si>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</si>
  <si>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</si>
  <si>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</si>
  <si>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</si>
  <si>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</si>
  <si>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</si>
  <si>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</si>
  <si>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</si>
  <si>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</si>
  <si>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</si>
  <si>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</si>
  <si>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</si>
  <si>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</si>
  <si>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</si>
  <si>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</si>
  <si>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</si>
  <si>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</si>
  <si>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</si>
  <si>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</si>
  <si>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</si>
  <si>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</si>
  <si>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</si>
  <si>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</si>
  <si>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</si>
  <si>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</si>
  <si>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</si>
  <si>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</si>
  <si>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</si>
  <si>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</si>
  <si>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</si>
  <si>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</si>
  <si>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</si>
  <si>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</si>
  <si>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</si>
  <si>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</si>
  <si>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</si>
  <si>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</si>
  <si>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</si>
  <si>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</si>
  <si>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</si>
  <si>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</si>
  <si>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</si>
  <si>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</si>
  <si>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</si>
  <si>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</si>
  <si>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</si>
  <si>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</si>
  <si>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</si>
  <si>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</si>
  <si>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</si>
  <si>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</si>
  <si>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</si>
  <si>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</si>
  <si>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</si>
  <si>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</si>
  <si>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</si>
  <si>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</si>
  <si>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</si>
  <si>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</si>
  <si>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</si>
  <si>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</si>
  <si>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</si>
  <si>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</si>
  <si>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</si>
  <si>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</si>
  <si>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</si>
  <si>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</si>
  <si>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</si>
  <si>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</si>
  <si>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</si>
  <si>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</si>
  <si>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</si>
  <si>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</si>
  <si>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</si>
  <si>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</si>
  <si>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</si>
  <si>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</si>
  <si>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</si>
  <si>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</si>
  <si>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</si>
  <si>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</si>
  <si>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</si>
  <si>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</si>
  <si>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</si>
  <si>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</si>
  <si>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</si>
  <si>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</si>
  <si>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</si>
  <si>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</si>
  <si>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</si>
  <si>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</si>
  <si>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</si>
  <si>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</si>
  <si>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</si>
  <si>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</si>
  <si>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</si>
  <si>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</si>
  <si>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</si>
  <si>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</si>
  <si>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</si>
  <si>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</si>
  <si>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</si>
  <si>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</si>
  <si>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</si>
  <si>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</si>
  <si>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</si>
  <si>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</si>
  <si>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</si>
  <si>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</si>
  <si>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</si>
  <si>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</si>
  <si>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</si>
  <si>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</si>
  <si>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</si>
  <si>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</si>
  <si>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</si>
  <si>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</si>
  <si>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</si>
  <si>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</si>
  <si>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</si>
  <si>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</si>
  <si>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</si>
  <si>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</si>
  <si>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</si>
  <si>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</si>
  <si>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</si>
  <si>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</si>
  <si>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</si>
  <si>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</si>
  <si>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</si>
  <si>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</si>
  <si>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</si>
  <si>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</si>
  <si>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</si>
  <si>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</si>
  <si>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</si>
  <si>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</si>
  <si>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</si>
  <si>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</si>
  <si>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</si>
  <si>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</si>
  <si>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</si>
  <si>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</si>
  <si>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</si>
  <si>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</si>
  <si>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</si>
  <si>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</si>
  <si>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</si>
  <si>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</si>
  <si>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</si>
  <si>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</si>
  <si>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</si>
  <si>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</si>
  <si>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</si>
  <si>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</si>
  <si>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</si>
  <si>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</si>
  <si>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</si>
  <si>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</si>
  <si>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</si>
  <si>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</si>
  <si>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</si>
  <si>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</si>
  <si>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</si>
  <si>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</si>
  <si>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</si>
  <si>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</si>
  <si>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</si>
  <si>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</si>
  <si>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</si>
  <si>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</si>
  <si>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</si>
  <si>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</si>
  <si>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</si>
  <si>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</si>
  <si>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</si>
  <si>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</si>
  <si>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</si>
  <si>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</si>
  <si>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</si>
  <si>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</si>
  <si>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</si>
  <si>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</si>
  <si>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</si>
  <si>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</si>
  <si>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</si>
  <si>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</si>
  <si>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</si>
  <si>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</si>
  <si>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</si>
  <si>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</si>
  <si>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</si>
  <si>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</si>
  <si>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</si>
  <si>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</si>
  <si>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</si>
  <si>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</si>
  <si>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</si>
  <si>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</si>
  <si>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</si>
  <si>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</si>
  <si>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</si>
  <si>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</si>
  <si>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</si>
  <si>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</si>
  <si>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</si>
  <si>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</si>
  <si>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</si>
  <si>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</si>
  <si>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</si>
  <si>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</si>
  <si>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</si>
  <si>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</si>
  <si>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</si>
  <si>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</si>
  <si>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</si>
  <si>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</si>
  <si>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</si>
  <si>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</si>
  <si>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</si>
  <si>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</si>
  <si>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</si>
  <si>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</si>
  <si>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</si>
  <si>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</si>
  <si>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</si>
  <si>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</si>
  <si>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</si>
  <si>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</si>
  <si>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</si>
  <si>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</si>
  <si>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</si>
  <si>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</si>
  <si>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</si>
  <si>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</si>
  <si>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</si>
  <si>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</si>
  <si>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</si>
  <si>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</si>
  <si>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</si>
  <si>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</si>
  <si>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</si>
  <si>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</si>
  <si>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</si>
  <si>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</si>
  <si>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</si>
  <si>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</si>
  <si>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</si>
  <si>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</si>
  <si>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</si>
  <si>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</si>
  <si>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</si>
  <si>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</si>
  <si>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</si>
  <si>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</si>
  <si>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</si>
  <si>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</si>
  <si>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</si>
  <si>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</si>
  <si>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</si>
  <si>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</si>
  <si>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</si>
  <si>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</si>
  <si>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</si>
  <si>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</si>
  <si>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</si>
  <si>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</si>
  <si>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</si>
  <si>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</si>
  <si>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</si>
  <si>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</si>
  <si>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</si>
  <si>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</si>
  <si>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</si>
  <si>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</si>
  <si>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</si>
  <si>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</si>
  <si>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</si>
  <si>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</si>
  <si>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</si>
  <si>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</si>
  <si>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</si>
  <si>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</si>
  <si>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</si>
  <si>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</si>
  <si>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</si>
  <si>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</si>
  <si>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</si>
  <si>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</si>
  <si>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</si>
  <si>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</si>
  <si>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</si>
  <si>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</si>
  <si>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</si>
  <si>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</si>
  <si>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</si>
  <si>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</si>
  <si>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</si>
  <si>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</si>
  <si>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</si>
  <si>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</si>
  <si>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</si>
  <si>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</si>
  <si>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</si>
  <si>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</si>
  <si>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</si>
  <si>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</si>
  <si>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</si>
  <si>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</si>
  <si>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</si>
  <si>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</si>
  <si>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</si>
  <si>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</si>
  <si>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</si>
  <si>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</si>
  <si>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</si>
  <si>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</si>
  <si>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</si>
  <si>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</si>
  <si>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</si>
  <si>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</si>
  <si>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</si>
  <si>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</si>
  <si>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</si>
  <si>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</si>
  <si>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</si>
  <si>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</si>
  <si>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</si>
  <si>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</si>
  <si>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</si>
  <si>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</si>
  <si>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</si>
  <si>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</si>
  <si>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</si>
  <si>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</si>
  <si>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</si>
  <si>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</si>
  <si>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</si>
  <si>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</si>
  <si>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</si>
  <si>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</si>
  <si>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</si>
  <si>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</si>
  <si>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</si>
  <si>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</si>
  <si>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</si>
  <si>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</si>
  <si>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</si>
  <si>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</si>
  <si>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</si>
  <si>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</si>
  <si>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</si>
  <si>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</si>
  <si>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</si>
  <si>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</si>
  <si>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</si>
  <si>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</si>
  <si>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</si>
  <si>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</si>
  <si>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</si>
  <si>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</si>
  <si>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</si>
  <si>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</si>
  <si>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</si>
  <si>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</si>
  <si>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</si>
  <si>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</si>
  <si>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</si>
  <si>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</si>
  <si>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</si>
  <si>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</si>
  <si>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</si>
  <si>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</si>
  <si>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</si>
  <si>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</si>
  <si>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</si>
  <si>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</si>
  <si>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</si>
  <si>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</si>
  <si>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</si>
  <si>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</si>
  <si>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</si>
  <si>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</si>
  <si>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</si>
  <si>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</si>
  <si>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</si>
  <si>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</si>
  <si>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</si>
  <si>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</si>
  <si>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</si>
  <si>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</si>
  <si>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</si>
  <si>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</si>
  <si>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</si>
  <si>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</si>
  <si>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</si>
  <si>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</si>
  <si>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</si>
  <si>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</si>
  <si>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</si>
  <si>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</si>
  <si>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</si>
  <si>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</si>
  <si>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</si>
  <si>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</si>
  <si>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</si>
  <si>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</si>
  <si>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</si>
  <si>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</si>
  <si>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</si>
  <si>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</si>
  <si>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</si>
  <si>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</si>
  <si>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</si>
  <si>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</si>
  <si>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</si>
  <si>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</si>
  <si>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</si>
  <si>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</si>
  <si>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</si>
  <si>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</si>
  <si>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</si>
  <si>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</si>
  <si>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</si>
  <si>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</si>
  <si>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</si>
  <si>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</si>
  <si>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</si>
  <si>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</si>
  <si>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</si>
  <si>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</si>
  <si>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</si>
  <si>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</si>
  <si>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</si>
  <si>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</si>
  <si>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</si>
  <si>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</si>
  <si>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</si>
  <si>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</si>
  <si>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</si>
  <si>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</si>
  <si>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</si>
  <si>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</si>
  <si>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</si>
  <si>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</si>
  <si>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</si>
  <si>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</si>
  <si>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</si>
  <si>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</si>
  <si>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</si>
  <si>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</si>
  <si>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</si>
  <si>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</si>
  <si>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</si>
  <si>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</si>
  <si>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</si>
  <si>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</si>
  <si>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</si>
  <si>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</si>
  <si>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</si>
  <si>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</si>
  <si>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</si>
  <si>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</si>
  <si>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</si>
  <si>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</si>
  <si>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</si>
  <si>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</si>
  <si>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</si>
  <si>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</si>
  <si>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</si>
  <si>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</si>
  <si>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</si>
  <si>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</si>
  <si>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</si>
  <si>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</si>
  <si>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</si>
  <si>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</si>
  <si>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</si>
  <si>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</si>
  <si>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</si>
  <si>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</si>
  <si>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</si>
  <si>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</si>
  <si>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</si>
  <si>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</si>
  <si>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</si>
  <si>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</si>
  <si>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</si>
  <si>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</si>
  <si>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</si>
  <si>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</si>
  <si>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</si>
  <si>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</si>
  <si>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</si>
  <si>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</si>
  <si>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</si>
  <si>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</si>
  <si>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</si>
  <si>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</si>
  <si>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</si>
  <si>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</si>
  <si>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</si>
  <si>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</si>
  <si>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</si>
  <si>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</si>
  <si>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</si>
  <si>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</si>
  <si>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</si>
  <si>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</si>
  <si>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</si>
  <si>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</si>
  <si>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</si>
  <si>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</si>
  <si>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</si>
  <si>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</si>
  <si>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</si>
  <si>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</si>
  <si>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</si>
  <si>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</si>
  <si>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</si>
  <si>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</si>
  <si>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</si>
  <si>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</si>
  <si>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</si>
  <si>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</si>
  <si>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</si>
  <si>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</si>
  <si>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</si>
  <si>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</si>
  <si>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</si>
  <si>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</si>
  <si>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</si>
  <si>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</si>
  <si>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</si>
  <si>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</si>
  <si>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</si>
  <si>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</si>
  <si>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</si>
  <si>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</si>
  <si>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</si>
  <si>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</si>
  <si>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</si>
  <si>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</si>
  <si>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</si>
  <si>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</si>
  <si>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</si>
  <si>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</si>
  <si>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</si>
  <si>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</si>
  <si>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</si>
  <si>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</si>
  <si>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</si>
  <si>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</si>
  <si>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</si>
  <si>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</si>
  <si>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</si>
  <si>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</si>
  <si>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</si>
  <si>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</si>
  <si>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</si>
  <si>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</si>
  <si>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</si>
  <si>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</si>
  <si>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</si>
  <si>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</si>
  <si>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</si>
  <si>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</si>
  <si>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</si>
  <si>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</si>
  <si>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</si>
  <si>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</si>
  <si>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</si>
  <si>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</si>
  <si>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</si>
  <si>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</si>
  <si>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</si>
  <si>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</si>
  <si>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</si>
  <si>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</si>
  <si>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</si>
  <si>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</si>
  <si>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</si>
  <si>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</si>
  <si>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20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</si>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</sst>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9" totalsRowShown="0" headerRowDxfId="30" dataDxfId="29" headerRowBorderDxfId="27" tableBorderDxfId="28">
  <autoFilter ref="A1:M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341.50563634259015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8.8564583333209157E-2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7.8553009254392236E-2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46004.454062268516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46004.454062268516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46004.454062268516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46004.454062268516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46004.454062268516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46004.454062268516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46004.454062268516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46004.454062268516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46004.454062268516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46004.454062268516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46004.454062268516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46004.454062268516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46004.454062268516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46004.454062268516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46004.454062268516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46004.454062268516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46004.454062268516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46004.454062268516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46004.454062268516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46004.454062268516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46004.454062268516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46004.454062268516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46004.454062268516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46004.454062268516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46004.454062268516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46004.454062268516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46004.454062268516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46004.454062268516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46004.454062268516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46004.454062268516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46004.454062268516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46004.454062268516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46004.454062268516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46004.454062268516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46004.454062268516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46004.454062268516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46004.454062268516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46004.454062268516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46004.454062268516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46004.454062268516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46004.454062268516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46004.454062268516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46004.454062268516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46004.454062268516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46004.454062268516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46004.454062268516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46004.454062268516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46004.454062268516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46004.454062268516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46004.454062268516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46004.454062268516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46004.454062268516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46004.454062268516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46004.454062268516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46004.454062268516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46004.454062268516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46004.454062268516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46004.454062268516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46004.454062268516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46004.454062268516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46004.454062268516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46004.454062268516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46004.454062268516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46004.454062268516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46004.454062268516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46004.454062268516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46004.454062268516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46004.454062268516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46004.454062268516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46004.454062268516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46004.454062268516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46004.454062268516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46004.454062268516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46004.454062268516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46004.454062268516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46004.454062268516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46004.454062268516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46004.454062268516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46004.454062268516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46004.454062268516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46004.454062268516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46004.454062268516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46004.454062268516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46004.454062268516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46004.454062268516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46004.454062268516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46004.454062268516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46004.454062268516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46004.454062268516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46004.454062268516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46004.454062268516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46004.454062268516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46004.454062268516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46004.454062268516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46004.454062268516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46004.454062268516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46004.454062268516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46004.454062268516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46004.454062268516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46004.454062268516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46004.454062268516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46004.454062268516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46004.454062268516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46004.454062268516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46004.454062268516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46004.454062268516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46004.454062268516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46004.454062268516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46004.454062268516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46004.454062268516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46004.454062268516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46004.454062268516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46004.454062268516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46004.454062268516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46004.454062268516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46004.454062268516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46004.454062268516</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179.45422430555482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20.066643287034822</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7.0986803240739391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3.6221525462970021</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0.18032384259277023</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8.5370138884172775E-2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46004.454062268516</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46004.454062268516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46004.454062268516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46004.454062268516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46004.454062268516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46004.454062268516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46004.454062268516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46004.454062268516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46004.454062268516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46004.454062268516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46004.454062268516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46004.454062268516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46004.454062268516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46004.454062268516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46004.454062268516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46004.454062268516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46004.454062268516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46004.454062268516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46004.454062268516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46004.454062268516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46004.454062268516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46004.454062268516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46004.454062268516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46004.454062268516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46004.454062268516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46004.454062268516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46004.454062268516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46004.454062268516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46004.454062268516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46004.454062268516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46004.454062268516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46004.454062268516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46004.454062268516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46004.454062268516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46004.454062268516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46004.454062268516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46004.454062268516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46004.454062268516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46004.454062268516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46004.454062268516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46004.454062268516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46004.454062268516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46004.454062268516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46004.454062268516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46004.454062268516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46004.454062268516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46004.454062268516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46004.454062268516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46004.454062268516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46004.454062268516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46004.454062268516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46004.454062268516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46004.454062268516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46004.454062268516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46004.454062268516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46004.454062268516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46004.454062268516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46004.454062268516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46004.454062268516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46004.454062268516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46004.454062268516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46004.454062268516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46004.454062268516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46004.454062268516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46004.454062268516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46004.454062268516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46004.454062268516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46004.454062268516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46004.454062268516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46004.454062268516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46004.454062268516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46004.454062268516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46004.454062268516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46004.454062268516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46004.454062268516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46004.454062268516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46004.454062268516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46004.454062268516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46004.454062268516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46004.454062268516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46004.454062268516</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46004.454062268516</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46004.454062268516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46004.454062268516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46004.454062268516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46004.454062268516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46004.454062268516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46004.454062268516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46004.454062268516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46004.454062268516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46004.454062268516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46004.454062268516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46004.454062268516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46004.454062268516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46004.454062268516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46004.454062268516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46004.454062268516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46004.454062268516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46004.454062268516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46004.454062268516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46004.454062268516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46004.454062268516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46004.454062268516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46004.454062268516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46004.454062268516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46004.454062268516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46004.454062268516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46004.454062268516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46004.454062268516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46004.454062268516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46004.454062268516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46004.454062268516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46004.454062268516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46004.454062268516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46004.454062268516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46004.454062268516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46004.454062268516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46004.454062268516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46004.454062268516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46004.454062268516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46004.454062268516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46004.454062268516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46004.454062268516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46004.454062268516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46004.454062268516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46004.454062268516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46004.454062268516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46004.454062268516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46004.454062268516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46004.454062268516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46004.454062268516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46004.454062268516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46004.454062268516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46004.454062268516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46004.454062268516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46004.454062268516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46004.454062268516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46004.454062268516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46004.454062268516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46004.454062268516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46004.454062268516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46004.454062268516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46004.454062268516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46004.454062268516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46004.454062268516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46004.454062268516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46004.454062268516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46004.454062268516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46004.454062268516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46004.454062268516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46004.454062268516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46004.454062268516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46004.454062268516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46004.454062268516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46004.454062268516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46004.454062268516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46004.454062268516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46004.454062268516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46004.454062268516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46004.454062268516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46004.454062268516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46004.454062268516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46004.454062268516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46004.454062268516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46004.454062268516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46004.454062268516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46004.454062268516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46004.454062268516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46004.454062268516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46004.454062268516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46004.454062268516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46004.454062268516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46004.454062268516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46004.454062268516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46004.454062268516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46004.454062268516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46004.454062268516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46004.454062268516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46004.454062268516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46004.454062268516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46004.454062268516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46004.454062268516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46004.454062268516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46004.454062268516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46004.454062268516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46004.454062268516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46004.454062268516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46004.454062268516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46004.454062268516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46004.454062268516</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46004.454062268516</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46004.454062268516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46004.454062268516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46004.454062268516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46004.454062268516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46004.454062268516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46004.454062268516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46004.454062268516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46004.454062268516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46004.454062268516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46004.454062268516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46004.454062268516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46004.454062268516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46004.454062268516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46004.454062268516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46004.454062268516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46004.454062268516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46004.454062268516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46004.454062268516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46004.454062268516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46004.454062268516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46004.454062268516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46004.454062268516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46004.454062268516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46004.454062268516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46004.454062268516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46004.454062268516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46004.454062268516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46004.454062268516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46004.454062268516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46004.454062268516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46004.454062268516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46004.454062268516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46004.454062268516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46004.454062268516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46004.454062268516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46004.454062268516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46004.454062268516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46004.454062268516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46004.454062268516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46004.454062268516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46004.454062268516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46004.454062268516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46004.454062268516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46004.454062268516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46004.454062268516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46004.454062268516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46004.454062268516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46004.454062268516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46004.454062268516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46004.454062268516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46004.454062268516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46004.454062268516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46004.454062268516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46004.454062268516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46004.454062268516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46004.454062268516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46004.454062268516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46004.454062268516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46004.454062268516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46004.454062268516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46004.454062268516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46004.454062268516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46004.454062268516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46004.454062268516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46004.454062268516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46004.454062268516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46004.454062268516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46004.454062268516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46004.454062268516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46004.454062268516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46004.454062268516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46004.454062268516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46004.454062268516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46004.454062268516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46004.454062268516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46004.454062268516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46004.454062268516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46004.454062268516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46004.454062268516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46004.454062268516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46004.454062268516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46004.454062268516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46004.454062268516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46004.454062268516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46004.454062268516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46004.454062268516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46004.454062268516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46004.454062268516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46004.454062268516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46004.454062268516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46004.454062268516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46004.454062268516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46004.454062268516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46004.454062268516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46004.454062268516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46004.454062268516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46004.454062268516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46004.454062268516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46004.454062268516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46004.454062268516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46004.454062268516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46004.454062268516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46004.454062268516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46004.454062268516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46004.454062268516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46004.454062268516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46004.454062268516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46004.454062268516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46004.454062268516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46004.454062268516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46004.454062268516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46004.454062268516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46004.454062268516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46004.454062268516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46004.454062268516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46004.454062268516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46004.454062268516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46004.454062268516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46004.454062268516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46004.454062268516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46004.454062268516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46004.454062268516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46004.454062268516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46004.454062268516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46004.454062268516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46004.454062268516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46004.454062268516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46004.454062268516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46004.454062268516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46004.454062268516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46004.454062268516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46004.454062268516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46004.454062268516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46004.454062268516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46004.454062268516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46004.454062268516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46004.454062268516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46004.454062268516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46004.454062268516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46004.454062268516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46004.454062268516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46004.454062268516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46004.454062268516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46004.454062268516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46004.454062268516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46004.454062268516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46004.454062268516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46004.454062268516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46004.454062268516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46004.454062268516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46004.454062268516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46004.454062268516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46004.454062268516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46004.454062268516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46004.454062268516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46004.454062268516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46004.454062268516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46004.454062268516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46004.454062268516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46004.454062268516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46004.454062268516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46004.454062268516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46004.454062268516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46004.454062268516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46004.454062268516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46004.454062268516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46004.454062268516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46004.454062268516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46004.454062268516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46004.454062268516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46004.454062268516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46004.454062268516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46004.454062268516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46004.454062268516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46004.454062268516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46004.454062268516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46004.454062268516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46004.454062268516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46004.454062268516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46004.454062268516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46004.454062268516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46004.454062268516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46004.454062268516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46004.454062268516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46004.454062268516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46004.454062268516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46004.454062268516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46004.454062268516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46004.454062268516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46004.454062268516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46004.454062268516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46004.454062268516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46004.454062268516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46004.454062268516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46004.454062268516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46004.454062268516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46004.454062268516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46004.454062268516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46004.454062268516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46004.454062268516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46004.454062268516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46004.454062268516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46004.454062268516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46004.454062268516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46004.454062268516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46004.454062268516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46004.454062268516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46004.454062268516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46004.454062268516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46004.454062268516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46004.454062268516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46004.454062268516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46004.454062268516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46004.454062268516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46004.454062268516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46004.454062268516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46004.454062268516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46004.454062268516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46004.454062268516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46004.454062268516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46004.454062268516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46004.454062268516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46004.454062268516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46004.454062268516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46004.454062268516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46004.454062268516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46004.454062268516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46004.454062268516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46004.454062268516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46004.454062268516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46004.454062268516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46004.454062268516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46004.454062268516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46004.454062268516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46004.454062268516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46004.454062268516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46004.454062268516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46004.454062268516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46004.454062268516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46004.454062268516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46004.454062268516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46004.454062268516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46004.454062268516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46004.454062268516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46004.454062268516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46004.454062268516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46004.454062268516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46004.454062268516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46004.454062268516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46004.454062268516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46004.454062268516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46004.454062268516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46004.454062268516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46004.454062268516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46004.454062268516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46004.454062268516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46004.454062268516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46004.454062268516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46004.454062268516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46004.454062268516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46004.454062268516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46004.454062268516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46004.454062268516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46004.454062268516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46004.454062268516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46004.454062268516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46004.454062268516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46004.454062268516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46004.454062268516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46004.454062268516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46004.454062268516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46004.454062268516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46004.454062268516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46004.454062268516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46004.454062268516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46004.454062268516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46004.454062268516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46004.454062268516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46004.454062268516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46004.454062268516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46004.454062268516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46004.454062268516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46004.454062268516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46004.454062268516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46004.454062268516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46004.454062268516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46004.454062268516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46004.454062268516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46004.454062268516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46004.454062268516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46004.454062268516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46004.454062268516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46004.454062268516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46004.454062268516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46004.454062268516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46004.454062268516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46004.454062268516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46004.454062268516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46004.454062268516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46004.454062268516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46004.454062268516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46004.454062268516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46004.454062268516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46004.454062268516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46004.454062268516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46004.454062268516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46004.454062268516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46004.454062268516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46004.454062268516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46004.454062268516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46004.454062268516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46004.454062268516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46004.454062268516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46004.454062268516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46004.454062268516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46004.454062268516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46004.454062268516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46004.454062268516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46004.454062268516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46004.454062268516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46004.454062268516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46004.454062268516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46004.454062268516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46004.454062268516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46004.454062268516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46004.454062268516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46004.454062268516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46004.454062268516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46004.454062268516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46004.454062268516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46004.454062268516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46004.454062268516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46004.454062268516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46004.454062268516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46004.454062268516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46004.454062268516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46004.454062268516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46004.454062268516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46004.454062268516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46004.454062268516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46004.454062268516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46004.454062268516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46004.454062268516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46004.454062268516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46004.454062268516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46004.454062268516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46004.454062268516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46004.454062268516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46004.454062268516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46004.454062268516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46004.454062268516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46004.454062268516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46004.454062268516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46004.454062268516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46004.454062268516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46004.454062268516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46004.454062268516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46004.454062268516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46004.454062268516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46004.454062268516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46004.454062268516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46004.454062268516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46004.454062268516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46004.454062268516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46004.454062268516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46004.454062268516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46004.454062268516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46004.454062268516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46004.454062268516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46004.454062268516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46004.454062268516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46004.454062268516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46004.454062268516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46004.454062268516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46004.454062268516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46004.454062268516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46004.454062268516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46004.454062268516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46004.454062268516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46004.454062268516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46004.454062268516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46004.454062268516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46004.454062268516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46004.454062268516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46004.454062268516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46004.454062268516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46004.454062268516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46004.454062268516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46004.454062268516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46004.454062268516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46004.454062268516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46004.454062268516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46004.454062268516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46004.454062268516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46004.454062268516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46004.454062268516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46004.454062268516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46004.454062268516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46004.454062268516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46004.454062268516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46004.454062268516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46004.454062268516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46004.454062268516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46004.454062268516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46004.454062268516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46004.454062268516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46004.454062268516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46004.454062268516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46004.454062268516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46004.454062268516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46004.454062268516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46004.454062268516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46004.454062268516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46004.454062268516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46004.454062268516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46004.454062268516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46004.454062268516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46004.454062268516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46004.454062268516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46004.454062268516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46004.454062268516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46004.454062268516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46004.454062268516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46004.454062268516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46004.454062268516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46004.454062268516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46004.454062268516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46004.454062268516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46004.454062268516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46004.454062268516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46004.454062268516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46004.454062268516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46004.454062268516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46004.454062268516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46004.454062268516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46004.454062268516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46004.454062268516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46004.454062268516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46004.454062268516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46004.454062268516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46004.454062268516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46004.454062268516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46004.454062268516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46004.454062268516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46004.454062268516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46004.454062268516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46004.454062268516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46004.454062268516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46004.454062268516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46004.454062268516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46004.454062268516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46004.454062268516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46004.454062268516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46004.454062268516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46004.454062268516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46004.454062268516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46004.454062268516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46004.454062268516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46004.454062268516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46004.454062268516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46004.454062268516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46004.454062268516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46004.454062268516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46004.454062268516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46004.454062268516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46004.454062268516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46004.454062268516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46004.454062268516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46004.454062268516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46004.454062268516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46004.454062268516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46004.454062268516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46004.454062268516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46004.454062268516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46004.454062268516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46004.454062268516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46004.454062268516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46004.454062268516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46004.454062268516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46004.454062268516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46004.454062268516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46004.454062268516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46004.454062268516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46004.454062268516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46004.454062268516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46004.454062268516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46004.454062268516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46004.454062268516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46004.454062268516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46004.454062268516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46004.454062268516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46004.454062268516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46004.454062268516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46004.454062268516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46004.454062268516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46004.454062268516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46004.454062268516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46004.454062268516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46004.454062268516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46004.454062268516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46004.454062268516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46004.454062268516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46004.454062268516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46004.454062268516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46004.454062268516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46004.454062268516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46004.454062268516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46004.454062268516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46004.454062268516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46004.454062268516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46004.454062268516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46004.454062268516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46004.454062268516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46004.454062268516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46004.454062268516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46004.454062268516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46004.454062268516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46004.454062268516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46004.454062268516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46004.454062268516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46004.454062268516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46004.454062268516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46004.454062268516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46004.454062268516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46004.454062268516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46004.454062268516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46004.454062268516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46004.454062268516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46004.454062268516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46004.454062268516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46004.454062268516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46004.454062268516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46004.454062268516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46004.454062268516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46004.454062268516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46004.454062268516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46004.454062268516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46004.454062268516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46004.454062268516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46004.454062268516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46004.454062268516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46004.454062268516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46004.454062268516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46004.454062268516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46004.454062268516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46004.454062268516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46004.454062268516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46004.454062268516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46004.454062268516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46004.454062268516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46004.454062268516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46004.454062268516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46004.454062268516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46004.454062268516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46004.454062268516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46004.454062268516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46004.454062268516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46004.454062268516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46004.454062268516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46004.454062268516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46004.454062268516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46004.454062268516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46004.454062268516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46004.454062268516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46004.454062268516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46004.454062268516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46004.454062268516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46004.454062268516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46004.454062268516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46004.454062268516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46004.454062268516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46004.454062268516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46004.454062268516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46004.454062268516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46004.454062268516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46004.454062268516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46004.454062268516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46004.454062268516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46004.454062268516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46004.454062268516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46004.454062268516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46004.454062268516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46004.454062268516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46004.454062268516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46004.454062268516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46004.454062268516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46004.454062268516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46004.454062268516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46004.454062268516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46004.454062268516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46004.454062268516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46004.454062268516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46004.454062268516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46004.454062268516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46004.454062268516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46004.454062268516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46004.454062268516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46004.454062268516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46004.454062268516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46004.454062268516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46004.454062268516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46004.454062268516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46004.454062268516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46004.454062268516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46004.454062268516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46004.454062268516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46004.454062268516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46004.454062268516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46004.454062268516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46004.454062268516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46004.454062268516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46004.454062268516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46004.454062268516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46004.454062268516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46004.454062268516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46004.454062268516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46004.454062268516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46004.454062268516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46004.454062268516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46004.454062268516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46004.454062268516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46004.454062268516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46004.454062268516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46004.454062268516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46004.454062268516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46004.454062268516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46004.454062268516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46004.454062268516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46004.454062268516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46004.454062268516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46004.454062268516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46004.454062268516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46004.454062268516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46004.454062268516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46004.454062268516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46004.454062268516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46004.454062268516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46004.454062268516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46004.454062268516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46004.454062268516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46004.454062268516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46004.454062268516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46004.454062268516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46004.454062268516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46004.454062268516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46004.454062268516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46004.454062268516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46004.454062268516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46004.454062268516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46004.454062268516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46004.454062268516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46004.454062268516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46004.454062268516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46004.454062268516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46004.454062268516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46004.454062268516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46004.454062268516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46004.454062268516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46004.454062268516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46004.454062268516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46004.454062268516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46004.454062268516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46004.454062268516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46004.454062268516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46004.454062268516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46004.454062268516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46004.454062268516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46004.454062268516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46004.454062268516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46004.454062268516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46004.454062268516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46004.454062268516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46004.454062268516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46004.454062268516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46004.454062268516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46004.454062268516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46004.454062268516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46004.454062268516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46004.454062268516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46004.454062268516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46004.454062268516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46004.454062268516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46004.454062268516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46004.454062268516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46004.454062268516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46004.454062268516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46004.454062268516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46004.454062268516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46004.454062268516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46004.454062268516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46004.454062268516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46004.454062268516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46004.454062268516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46004.454062268516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46004.454062268516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46004.454062268516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46004.454062268516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46004.454062268516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46004.454062268516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46004.454062268516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46004.454062268516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46004.454062268516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46004.454062268516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46004.454062268516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46004.454062268516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46004.454062268516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46004.454062268516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46004.454062268516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46004.454062268516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46004.454062268516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46004.454062268516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46004.454062268516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46004.454062268516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46004.454062268516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46004.454062268516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46004.454062268516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46004.454062268516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46004.454062268516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46004.454062268516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46004.454062268516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46004.454062268516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46004.454062268516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46004.454062268516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46004.454062268516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46004.454062268516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46004.454062268516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46004.454062268516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46004.454062268516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46004.454062268516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46004.454062268516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46004.454062268516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46004.454062268516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46004.454062268516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46004.454062268516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46004.454062268516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46004.454062268516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46004.454062268516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46004.454062268516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46004.454062268516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46004.454062268516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46004.454062268516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46004.454062268516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46004.454062268516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46004.454062268516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46004.454062268516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46004.454062268516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46004.454062268516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46004.454062268516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46004.454062268516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46004.454062268516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46004.454062268516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46004.454062268516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46004.454062268516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46004.454062268516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46004.454062268516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46004.454062268516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46004.454062268516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46004.454062268516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46004.454062268516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46004.454062268516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46004.454062268516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46004.454062268516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46004.454062268516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46004.454062268516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46004.454062268516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46004.454062268516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46004.454062268516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46004.454062268516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46004.454062268516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46004.454062268516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46004.454062268516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46004.454062268516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46004.454062268516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46004.454062268516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46004.454062268516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46004.454062268516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46004.454062268516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46004.454062268516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46004.454062268516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46004.454062268516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46004.454062268516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46004.454062268516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46004.454062268516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46004.454062268516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46004.454062268516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46004.454062268516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46004.454062268516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46004.454062268516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46004.454062268516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46004.454062268516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46004.454062268516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46004.454062268516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46004.454062268516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46004.454062268516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46004.454062268516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46004.454062268516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46004.454062268516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46004.454062268516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46004.454062268516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46004.454062268516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46004.454062268516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46004.454062268516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46004.454062268516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46004.454062268516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46004.454062268516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46004.454062268516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46004.454062268516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46004.454062268516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46004.454062268516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46004.454062268516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46004.454062268516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46004.454062268516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46004.454062268516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46004.454062268516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46004.454062268516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46004.454062268516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46004.454062268516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46004.454062268516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46004.454062268516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46004.454062268516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46004.454062268516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46004.454062268516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46004.454062268516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46004.454062268516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46004.454062268516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46004.454062268516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46004.454062268516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46004.454062268516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46004.454062268516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46004.454062268516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46004.454062268516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46004.454062268516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46004.454062268516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46004.454062268516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46004.454062268516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46004.454062268516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46004.454062268516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46004.454062268516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46004.454062268516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46004.454062268516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46004.454062268516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46004.454062268516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46004.454062268516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46004.454062268516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46004.454062268516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46004.454062268516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46004.454062268516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46004.454062268516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46004.454062268516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46004.454062268516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46004.454062268516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46004.454062268516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46004.454062268516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46004.454062268516</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300.97334467592009</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5.6599187499959953</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7.906226851628162E-2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R4</v>
      </c>
      <c r="C5" s="89">
        <v>2</v>
      </c>
      <c r="D5" s="87" t="s">
        <v>37009</v>
      </c>
      <c r="E5" s="90" t="s">
        <v>39106</v>
      </c>
      <c r="F5" s="91">
        <v>46004.450046296297</v>
      </c>
      <c r="G5" s="92">
        <f ca="1">IFERROR(NOW()-F5,"")</f>
        <v>4.0159722193493508E-3</v>
      </c>
      <c r="H5" s="91">
        <v>46004.43209490741</v>
      </c>
      <c r="I5" s="106" t="str">
        <f>IFERROR(VLOOKUP(D5,DB!A:F,6,0),"")</f>
        <v>SCECO</v>
      </c>
      <c r="J5" s="106" t="str">
        <f>IFERROR(VLOOKUP(D5,DB!A:G,7,0),"")</f>
        <v>Dead</v>
      </c>
      <c r="K5" s="93"/>
      <c r="L5" s="87" t="str">
        <f>IFERROR(VLOOKUP(D5,DB!A:I,9,0),"")</f>
        <v>Latis</v>
      </c>
    </row>
    <row r="6" spans="1:16" ht="15" customHeight="1">
      <c r="A6" s="106"/>
      <c r="B6" s="106" t="str">
        <f>IFERROR(VLOOKUP(D6,DB!A:K,11,0),"")</f>
        <v/>
      </c>
      <c r="C6" s="89"/>
      <c r="D6" s="87"/>
      <c r="E6" s="90"/>
      <c r="F6" s="91"/>
      <c r="G6" s="92">
        <f ca="1">IFERROR(NOW()-F6,"")</f>
        <v>46004.454062268516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46004.454062268516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46004.454062268516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46004.454062268516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46004.454062268516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46004.454062268516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46004.454062268516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46004.454062268516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46004.454062268516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46004.454062268516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46004.454062268516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46004.454062268516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46004.454062268516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46004.454062268516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46004.454062268516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46004.454062268516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46004.454062268516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46004.454062268516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46004.454062268516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46004.454062268516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46004.454062268516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46004.454062268516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46004.454062268516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46004.454062268516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46004.454062268516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46004.454062268516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46004.454062268516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46004.454062268516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46004.454062268516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46004.454062268516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46004.454062268516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46004.454062268516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46004.454062268516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46004.454062268516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46004.454062268516</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3" sqref="E13"/>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112.62200208332797</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78.265184953699645</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55.792951157403877</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23.080763657402713</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7.3465738425875315</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2.3345483796292683</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99" t="s">
        <v>39106</v>
      </c>
      <c r="F8" s="152" t="s">
        <v>24</v>
      </c>
      <c r="G8" s="153" t="str">
        <f t="shared" ref="G8:G52"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46004.454062268516</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46004.454062268516</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c r="E11" s="151"/>
      <c r="F11" s="152"/>
      <c r="G11" s="153">
        <f t="shared" ca="1" si="3"/>
        <v>46004.454062268516</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c r="E12" s="151"/>
      <c r="F12" s="152"/>
      <c r="G12" s="153">
        <f t="shared" ca="1" si="3"/>
        <v>46004.454062268516</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s="151"/>
      <c r="E13" s="151"/>
      <c r="F13" s="152"/>
      <c r="G13" s="153">
        <f t="shared" ca="1" si="3"/>
        <v>46004.454062268516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46004.454062268516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46004.454062268516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46004.454062268516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46004.454062268516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46004.454062268516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46004.454062268516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46004.454062268516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46004.454062268516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46004.454062268516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46004.454062268516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46004.454062268516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46004.454062268516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46004.454062268516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46004.454062268516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46004.454062268516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46004.454062268516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46004.454062268516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46004.454062268516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46004.454062268516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46004.454062268516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46004.454062268516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46004.454062268516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46004.454062268516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46004.454062268516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46004.454062268516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46004.454062268516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46004.454062268516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46004.454062268516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46004.454062268516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46004.454062268516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46004.454062268516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46004.454062268516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46004.454062268516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46004.454062268516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46004.454062268516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46004.454062268516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46004.454062268516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46004.454062268516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46004.454062268516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ref="G53:G59" ca="1" si="4">IFERROR(NOW()-F53,"")</f>
        <v>46004.454062268516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46004.454062268516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46004.454062268516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46004.454062268516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46004.454062268516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46004.454062268516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46004.454062268516</v>
      </c>
      <c r="H59" s="152"/>
      <c r="I59" s="151" t="str">
        <f>IFERROR(VLOOKUP(D59,[1]DB!A:F,6,0),"")</f>
        <v/>
      </c>
      <c r="J59" s="151" t="str">
        <f>IFERROR(VLOOKUP(D59,[1]DB!A:G,7,0),"")</f>
        <v/>
      </c>
      <c r="K59" s="151"/>
      <c r="L59" s="151" t="str">
        <f>IFERROR(VLOOKUP(D59,[1]DB!A:I,9,0),"")</f>
        <v/>
      </c>
      <c r="M59" s="151"/>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0.12284699073643424</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46004.454062268516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46004.454062268516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46004.454062268516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46004.454062268516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46004.454062268516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46004.454062268516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46004.454062268516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46004.454062268516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46004.454062268516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46004.454062268516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46004.454062268516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46004.454062268516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46004.454062268516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46004.454062268516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46004.454062268516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46004.454062268516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46004.454062268516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46004.454062268516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46004.454062268516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46004.454062268516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46004.454062268516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46004.454062268516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46004.454062268516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46004.454062268516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46004.454062268516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46004.454062268516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46004.454062268516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46004.454062268516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46004.454062268516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46004.454062268516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46004.454062268516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46004.454062268516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46004.454062268516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46004.454062268516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46004.454062268516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46004.454062268516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46004.454062268516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46004.454062268516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46004.454062268516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46004.454062268516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46004.454062268516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46004.454062268516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46004.454062268516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46004.454062268516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46004.454062268516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46004.454062268516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46004.454062268516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46004.454062268516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46004.454062268516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46004.454062268516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46004.454062268516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46004.454062268516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46004.454062268516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46004.454062268516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46004.454062268516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46004.454062268516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46004.454062268516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46004.454062268516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46004.454062268516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46004.454062268516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46004.454062268516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46004.454062268516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46004.454062268516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46004.454062268516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46004.454062268516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46004.454062268516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46004.454062268516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46004.454062268516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46004.454062268516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46004.454062268516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46004.454062268516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46004.454062268516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46004.454062268516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46004.454062268516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46004.454062268516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46004.454062268516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46004.454062268516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46004.454062268516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46004.454062268516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46004.454062268516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46004.454062268516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46004.454062268516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46004.454062268516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46004.454062268516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46004.454062268516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46004.454062268516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46004.454062268516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46004.454062268516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46004.454062268516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46004.454062268516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46004.454062268516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46004.454062268516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46004.454062268516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46004.454062268516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46004.454062268516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46004.454062268516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46004.454062268516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46004.454062268516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46004.454062268516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46004.454062268516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46004.454062268516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46004.454062268516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46004.454062268516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46004.454062268516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46004.454062268516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46004.454062268516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46004.454062268516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46004.454062268516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46004.454062268516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46004.454062268516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46004.454062268516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46004.454062268516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46004.454062268516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46004.454062268516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46004.454062268516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46004.454062268516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46004.454062268516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46004.454062268516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46004.454062268516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46004.454062268516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46004.454062268516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46004.454062268516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46004.454062268516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46004.454062268516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46004.454062268516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46004.454062268516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46004.454062268516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46004.454062268516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46004.454062268516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46004.454062268516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46004.454062268516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46004.454062268516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46004.454062268516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46004.454062268516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46004.454062268516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46004.454062268516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46004.454062268516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46004.454062268516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46004.454062268516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46004.454062268516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46004.454062268516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46004.454062268516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46004.454062268516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46004.454062268516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46004.454062268516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46004.454062268516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46004.454062268516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46004.454062268516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46004.454062268516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46004.454062268516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46004.454062268516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46004.454062268516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46004.454062268516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46004.454062268516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46004.454062268516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46004.454062268516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46004.454062268516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46004.454062268516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46004.454062268516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46004.454062268516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46004.454062268516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46004.454062268516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46004.454062268516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46004.454062268516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46004.454062268516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46004.454062268516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46004.454062268516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46004.454062268516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46004.454062268516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46004.454062268516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46004.454062268516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46004.454062268516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46004.454062268516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46004.454062268516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46004.454062268516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46004.454062268516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46004.454062268516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46004.454062268516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46004.454062268516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46004.454062268516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46004.454062268516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46004.454062268516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46004.454062268516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46004.454062268516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46004.454062268516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46004.454062268516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46004.454062268516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46004.454062268516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46004.454062268516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46004.454062268516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46004.454062268516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46004.454062268516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46004.454062268516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46004.454062268516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46004.454062268516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46004.454062268516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46004.454062268516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46004.454062268516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46004.454062268516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46004.454062268516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46004.454062268516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46004.454062268516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46004.454062268516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46004.454062268516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46004.454062268516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46004.454062268516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46004.454062268516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46004.454062268516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46004.454062268516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46004.454062268516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46004.454062268516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46004.454062268516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46004.454062268516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46004.454062268516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46004.454062268516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46004.454062268516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46004.454062268516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46004.454062268516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46004.454062268516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46004.454062268516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46004.454062268516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46004.454062268516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46004.454062268516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46004.454062268516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46004.454062268516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46004.454062268516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46004.454062268516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46004.454062268516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46004.454062268516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46004.454062268516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46004.454062268516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46004.454062268516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46004.454062268516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46004.454062268516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46004.454062268516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46004.454062268516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46004.454062268516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46004.454062268516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46004.454062268516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46004.454062268516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46004.454062268516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46004.454062268516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46004.454062268516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46004.454062268516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46004.454062268516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46004.454062268516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46004.454062268516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46004.454062268516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46004.454062268516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46004.454062268516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46004.454062268516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46004.454062268516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46004.454062268516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46004.454062268516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46004.454062268516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46004.454062268516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46004.454062268516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46004.454062268516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46004.454062268516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46004.454062268516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46004.454062268516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46004.454062268516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46004.454062268516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46004.454062268516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46004.454062268516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46004.454062268516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46004.454062268516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46004.454062268516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46004.454062268516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46004.454062268516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46004.454062268516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46004.454062268516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46004.454062268516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46004.454062268516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46004.454062268516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46004.454062268516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46004.454062268516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46004.454062268516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46004.454062268516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46004.454062268516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46004.454062268516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46004.454062268516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46004.454062268516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46004.454062268516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46004.454062268516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46004.454062268516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46004.454062268516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46004.454062268516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46004.454062268516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46004.454062268516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46004.454062268516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46004.454062268516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46004.454062268516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46004.454062268516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46004.454062268516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46004.454062268516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46004.454062268516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46004.454062268516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46004.454062268516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46004.454062268516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46004.454062268516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46004.454062268516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46004.454062268516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46004.454062268516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46004.454062268516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46004.454062268516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46004.454062268516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46004.454062268516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46004.454062268516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46004.454062268516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46004.454062268516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46004.454062268516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46004.454062268516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46004.454062268516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46004.454062268516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46004.454062268516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46004.454062268516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46004.454062268516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46004.454062268516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46004.454062268516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46004.454062268516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46004.454062268516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46004.454062268516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46004.454062268516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46004.454062268516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46004.454062268516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46004.454062268516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46004.454062268516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46004.454062268516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46004.454062268516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46004.454062268516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46004.454062268516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46004.454062268516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46004.454062268516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46004.454062268516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46004.454062268516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46004.454062268516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46004.454062268516</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46004.454062268516</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2025-12-13T07:53:56Z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